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lantukh\Downloads\"/>
    </mc:Choice>
  </mc:AlternateContent>
  <bookViews>
    <workbookView xWindow="360" yWindow="12" windowWidth="20952" windowHeight="9720" tabRatio="672"/>
  </bookViews>
  <sheets>
    <sheet name="Указания по заполнению" sheetId="1" r:id="rId1"/>
    <sheet name="Титульный лист" sheetId="2" r:id="rId2"/>
    <sheet name="1100" sheetId="3" r:id="rId3"/>
    <sheet name="1200" sheetId="4" r:id="rId4"/>
    <sheet name="1300" sheetId="5" r:id="rId5"/>
    <sheet name="1400" sheetId="6" r:id="rId6"/>
    <sheet name="2100" sheetId="7" r:id="rId7"/>
    <sheet name="2200" sheetId="8" r:id="rId8"/>
    <sheet name="ср.дозы взр." sheetId="9" state="hidden" r:id="rId9"/>
    <sheet name="2300" sheetId="10" r:id="rId10"/>
    <sheet name="2400" sheetId="11" r:id="rId11"/>
    <sheet name="ср.доза дети" sheetId="12" state="hidden" r:id="rId12"/>
    <sheet name="3200" sheetId="15" r:id="rId13"/>
    <sheet name="3100" sheetId="13" r:id="rId14"/>
    <sheet name="ср.дозы РНД взр" sheetId="14" state="hidden" r:id="rId15"/>
    <sheet name="ср.дозы РНД дети" sheetId="16" state="hidden" r:id="rId16"/>
    <sheet name="форма РГП" sheetId="17" state="hidden" r:id="rId17"/>
  </sheets>
  <definedNames>
    <definedName name="КолвоПроцедур">'2200'!A1</definedName>
    <definedName name="КолвоПроцедурДети">'2400'!A1</definedName>
    <definedName name="КолвоПроцедурРНД">'3100'!A1</definedName>
    <definedName name="КоллективныеДозы">'2100'!A1</definedName>
    <definedName name="КоллективныеДозыДети">'2300'!A1</definedName>
    <definedName name="КоллективныеДозыРНД">'3100'!A1</definedName>
  </definedNames>
  <calcPr calcId="162913"/>
</workbook>
</file>

<file path=xl/calcChain.xml><?xml version="1.0" encoding="utf-8"?>
<calcChain xmlns="http://schemas.openxmlformats.org/spreadsheetml/2006/main">
  <c r="I29" i="16" l="1"/>
  <c r="H29" i="16"/>
  <c r="G29" i="16"/>
  <c r="E29" i="16"/>
  <c r="D29" i="16"/>
  <c r="C29" i="16"/>
  <c r="I28" i="16"/>
  <c r="H28" i="16"/>
  <c r="G28" i="16"/>
  <c r="E28" i="16"/>
  <c r="D28" i="16"/>
  <c r="C28" i="16"/>
  <c r="F28" i="16" s="1"/>
  <c r="I27" i="16"/>
  <c r="H27" i="16"/>
  <c r="G27" i="16"/>
  <c r="E27" i="16"/>
  <c r="D27" i="16"/>
  <c r="C27" i="16"/>
  <c r="F27" i="16" s="1"/>
  <c r="I26" i="16"/>
  <c r="H26" i="16"/>
  <c r="G26" i="16"/>
  <c r="E26" i="16"/>
  <c r="D26" i="16"/>
  <c r="C26" i="16"/>
  <c r="I25" i="16"/>
  <c r="H25" i="16"/>
  <c r="G25" i="16"/>
  <c r="E25" i="16"/>
  <c r="D25" i="16"/>
  <c r="C25" i="16"/>
  <c r="I24" i="16"/>
  <c r="H24" i="16"/>
  <c r="G24" i="16"/>
  <c r="E24" i="16"/>
  <c r="D24" i="16"/>
  <c r="C24" i="16"/>
  <c r="I23" i="16"/>
  <c r="H23" i="16"/>
  <c r="G23" i="16"/>
  <c r="E23" i="16"/>
  <c r="D23" i="16"/>
  <c r="C23" i="16"/>
  <c r="F23" i="16" s="1"/>
  <c r="I22" i="16"/>
  <c r="H22" i="16"/>
  <c r="G22" i="16"/>
  <c r="E22" i="16"/>
  <c r="D22" i="16"/>
  <c r="C22" i="16"/>
  <c r="I21" i="16"/>
  <c r="H21" i="16"/>
  <c r="G21" i="16"/>
  <c r="E21" i="16"/>
  <c r="D21" i="16"/>
  <c r="C21" i="16"/>
  <c r="F21" i="16" s="1"/>
  <c r="I20" i="16"/>
  <c r="H20" i="16"/>
  <c r="G20" i="16"/>
  <c r="E20" i="16"/>
  <c r="D20" i="16"/>
  <c r="C20" i="16"/>
  <c r="I19" i="16"/>
  <c r="H19" i="16"/>
  <c r="G19" i="16"/>
  <c r="E19" i="16"/>
  <c r="D19" i="16"/>
  <c r="C19" i="16"/>
  <c r="I18" i="16"/>
  <c r="H18" i="16"/>
  <c r="G18" i="16"/>
  <c r="E18" i="16"/>
  <c r="D18" i="16"/>
  <c r="C18" i="16"/>
  <c r="I17" i="16"/>
  <c r="H17" i="16"/>
  <c r="G17" i="16"/>
  <c r="E17" i="16"/>
  <c r="D17" i="16"/>
  <c r="C17" i="16"/>
  <c r="I16" i="16"/>
  <c r="H16" i="16"/>
  <c r="G16" i="16"/>
  <c r="E16" i="16"/>
  <c r="D16" i="16"/>
  <c r="C16" i="16"/>
  <c r="I15" i="16"/>
  <c r="H15" i="16"/>
  <c r="G15" i="16"/>
  <c r="E15" i="16"/>
  <c r="D15" i="16"/>
  <c r="C15" i="16"/>
  <c r="I14" i="16"/>
  <c r="H14" i="16"/>
  <c r="G14" i="16"/>
  <c r="E14" i="16"/>
  <c r="D14" i="16"/>
  <c r="C14" i="16"/>
  <c r="I13" i="16"/>
  <c r="H13" i="16"/>
  <c r="G13" i="16"/>
  <c r="E13" i="16"/>
  <c r="D13" i="16"/>
  <c r="C13" i="16"/>
  <c r="I12" i="16"/>
  <c r="H12" i="16"/>
  <c r="G12" i="16"/>
  <c r="E12" i="16"/>
  <c r="D12" i="16"/>
  <c r="C12" i="16"/>
  <c r="I11" i="16"/>
  <c r="H11" i="16"/>
  <c r="G11" i="16"/>
  <c r="E11" i="16"/>
  <c r="D11" i="16"/>
  <c r="C11" i="16"/>
  <c r="F11" i="16" s="1"/>
  <c r="I30" i="15"/>
  <c r="H30" i="15"/>
  <c r="G30" i="15"/>
  <c r="E30" i="15"/>
  <c r="D30" i="15"/>
  <c r="C30" i="15"/>
  <c r="J29" i="15"/>
  <c r="F29" i="15"/>
  <c r="K28" i="15"/>
  <c r="J28" i="15"/>
  <c r="F28" i="15"/>
  <c r="J27" i="15"/>
  <c r="F27" i="15"/>
  <c r="J26" i="15"/>
  <c r="F26" i="15"/>
  <c r="J25" i="15"/>
  <c r="F25" i="15"/>
  <c r="J24" i="15"/>
  <c r="F24" i="15"/>
  <c r="J23" i="15"/>
  <c r="F23" i="15"/>
  <c r="J22" i="15"/>
  <c r="F22" i="15"/>
  <c r="J21" i="15"/>
  <c r="F21" i="15"/>
  <c r="J20" i="15"/>
  <c r="F20" i="15"/>
  <c r="J19" i="15"/>
  <c r="F19" i="15"/>
  <c r="J18" i="15"/>
  <c r="F18" i="15"/>
  <c r="J17" i="15"/>
  <c r="F17" i="15"/>
  <c r="J16" i="15"/>
  <c r="F16" i="15"/>
  <c r="J15" i="15"/>
  <c r="F15" i="15"/>
  <c r="J14" i="15"/>
  <c r="F14" i="15"/>
  <c r="J13" i="15"/>
  <c r="F13" i="15"/>
  <c r="J12" i="15"/>
  <c r="F12" i="15"/>
  <c r="J11" i="15"/>
  <c r="K11" i="15" s="1"/>
  <c r="F11" i="15"/>
  <c r="I29" i="14"/>
  <c r="H29" i="14"/>
  <c r="G29" i="14"/>
  <c r="E29" i="14"/>
  <c r="D29" i="14"/>
  <c r="C29" i="14"/>
  <c r="F29" i="14" s="1"/>
  <c r="I28" i="14"/>
  <c r="H28" i="14"/>
  <c r="G28" i="14"/>
  <c r="E28" i="14"/>
  <c r="D28" i="14"/>
  <c r="C28" i="14"/>
  <c r="F28" i="14" s="1"/>
  <c r="I27" i="14"/>
  <c r="H27" i="14"/>
  <c r="G27" i="14"/>
  <c r="E27" i="14"/>
  <c r="D27" i="14"/>
  <c r="C27" i="14"/>
  <c r="I26" i="14"/>
  <c r="H26" i="14"/>
  <c r="G26" i="14"/>
  <c r="E26" i="14"/>
  <c r="D26" i="14"/>
  <c r="C26" i="14"/>
  <c r="I25" i="14"/>
  <c r="H25" i="14"/>
  <c r="G25" i="14"/>
  <c r="E25" i="14"/>
  <c r="D25" i="14"/>
  <c r="C25" i="14"/>
  <c r="F25" i="14" s="1"/>
  <c r="I24" i="14"/>
  <c r="H24" i="14"/>
  <c r="G24" i="14"/>
  <c r="E24" i="14"/>
  <c r="D24" i="14"/>
  <c r="C24" i="14"/>
  <c r="I23" i="14"/>
  <c r="H23" i="14"/>
  <c r="G23" i="14"/>
  <c r="E23" i="14"/>
  <c r="D23" i="14"/>
  <c r="C23" i="14"/>
  <c r="I22" i="14"/>
  <c r="H22" i="14"/>
  <c r="G22" i="14"/>
  <c r="E22" i="14"/>
  <c r="D22" i="14"/>
  <c r="C22" i="14"/>
  <c r="I21" i="14"/>
  <c r="H21" i="14"/>
  <c r="G21" i="14"/>
  <c r="E21" i="14"/>
  <c r="D21" i="14"/>
  <c r="C21" i="14"/>
  <c r="F21" i="14" s="1"/>
  <c r="I20" i="14"/>
  <c r="H20" i="14"/>
  <c r="G20" i="14"/>
  <c r="E20" i="14"/>
  <c r="D20" i="14"/>
  <c r="C20" i="14"/>
  <c r="F20" i="14" s="1"/>
  <c r="I19" i="14"/>
  <c r="H19" i="14"/>
  <c r="G19" i="14"/>
  <c r="E19" i="14"/>
  <c r="D19" i="14"/>
  <c r="C19" i="14"/>
  <c r="I18" i="14"/>
  <c r="H18" i="14"/>
  <c r="G18" i="14"/>
  <c r="E18" i="14"/>
  <c r="D18" i="14"/>
  <c r="C18" i="14"/>
  <c r="I17" i="14"/>
  <c r="H17" i="14"/>
  <c r="G17" i="14"/>
  <c r="E17" i="14"/>
  <c r="D17" i="14"/>
  <c r="C17" i="14"/>
  <c r="I16" i="14"/>
  <c r="H16" i="14"/>
  <c r="G16" i="14"/>
  <c r="E16" i="14"/>
  <c r="D16" i="14"/>
  <c r="C16" i="14"/>
  <c r="F16" i="14" s="1"/>
  <c r="I15" i="14"/>
  <c r="H15" i="14"/>
  <c r="G15" i="14"/>
  <c r="E15" i="14"/>
  <c r="D15" i="14"/>
  <c r="C15" i="14"/>
  <c r="I14" i="14"/>
  <c r="H14" i="14"/>
  <c r="G14" i="14"/>
  <c r="E14" i="14"/>
  <c r="D14" i="14"/>
  <c r="C14" i="14"/>
  <c r="F14" i="14" s="1"/>
  <c r="I13" i="14"/>
  <c r="H13" i="14"/>
  <c r="G13" i="14"/>
  <c r="E13" i="14"/>
  <c r="D13" i="14"/>
  <c r="C13" i="14"/>
  <c r="I12" i="14"/>
  <c r="H12" i="14"/>
  <c r="G12" i="14"/>
  <c r="E12" i="14"/>
  <c r="D12" i="14"/>
  <c r="C12" i="14"/>
  <c r="F12" i="14" s="1"/>
  <c r="I11" i="14"/>
  <c r="H11" i="14"/>
  <c r="G11" i="14"/>
  <c r="E11" i="14"/>
  <c r="D11" i="14"/>
  <c r="C11" i="14"/>
  <c r="I30" i="13"/>
  <c r="H30" i="13"/>
  <c r="G30" i="13"/>
  <c r="E30" i="13"/>
  <c r="D30" i="13"/>
  <c r="C30" i="13"/>
  <c r="J29" i="13"/>
  <c r="F29" i="13"/>
  <c r="J28" i="13"/>
  <c r="F28" i="13"/>
  <c r="J27" i="13"/>
  <c r="F27" i="13"/>
  <c r="K27" i="13" s="1"/>
  <c r="J26" i="13"/>
  <c r="F26" i="13"/>
  <c r="J25" i="13"/>
  <c r="K25" i="13" s="1"/>
  <c r="F25" i="13"/>
  <c r="J24" i="13"/>
  <c r="F24" i="13"/>
  <c r="J23" i="13"/>
  <c r="F23" i="13"/>
  <c r="J22" i="13"/>
  <c r="K22" i="13" s="1"/>
  <c r="F22" i="13"/>
  <c r="J21" i="13"/>
  <c r="F21" i="13"/>
  <c r="J20" i="13"/>
  <c r="K20" i="13" s="1"/>
  <c r="F20" i="13"/>
  <c r="J19" i="13"/>
  <c r="F19" i="13"/>
  <c r="J18" i="13"/>
  <c r="F18" i="13"/>
  <c r="J17" i="13"/>
  <c r="F17" i="13"/>
  <c r="J16" i="13"/>
  <c r="F16" i="13"/>
  <c r="J15" i="13"/>
  <c r="K15" i="13" s="1"/>
  <c r="F15" i="13"/>
  <c r="J14" i="13"/>
  <c r="F14" i="13"/>
  <c r="J13" i="13"/>
  <c r="F13" i="13"/>
  <c r="J12" i="13"/>
  <c r="F12" i="13"/>
  <c r="J11" i="13"/>
  <c r="F11" i="13"/>
  <c r="L36" i="12"/>
  <c r="K36" i="12"/>
  <c r="J36" i="12"/>
  <c r="I36" i="12"/>
  <c r="H36" i="12"/>
  <c r="G36" i="12"/>
  <c r="F36" i="12"/>
  <c r="E36" i="12"/>
  <c r="D36" i="12"/>
  <c r="C36" i="12"/>
  <c r="L35" i="12"/>
  <c r="G35" i="12"/>
  <c r="F35" i="12"/>
  <c r="L34" i="12"/>
  <c r="G34" i="12"/>
  <c r="F34" i="12"/>
  <c r="L33" i="12"/>
  <c r="G33" i="12"/>
  <c r="F33" i="12"/>
  <c r="L32" i="12"/>
  <c r="F32" i="12"/>
  <c r="D32" i="12"/>
  <c r="C32" i="12"/>
  <c r="L31" i="12"/>
  <c r="K31" i="12"/>
  <c r="J31" i="12"/>
  <c r="I31" i="12"/>
  <c r="H31" i="12"/>
  <c r="G31" i="12"/>
  <c r="F31" i="12"/>
  <c r="E31" i="12"/>
  <c r="D31" i="12"/>
  <c r="C31" i="12"/>
  <c r="L30" i="12"/>
  <c r="K30" i="12"/>
  <c r="J30" i="12"/>
  <c r="I30" i="12"/>
  <c r="H30" i="12"/>
  <c r="G30" i="12"/>
  <c r="F30" i="12"/>
  <c r="E30" i="12"/>
  <c r="D30" i="12"/>
  <c r="C30" i="12"/>
  <c r="L29" i="12"/>
  <c r="G29" i="12"/>
  <c r="F29" i="12"/>
  <c r="D29" i="12"/>
  <c r="C29" i="12"/>
  <c r="L28" i="12"/>
  <c r="K28" i="12"/>
  <c r="J28" i="12"/>
  <c r="I28" i="12"/>
  <c r="H28" i="12"/>
  <c r="G28" i="12"/>
  <c r="F28" i="12"/>
  <c r="E28" i="12"/>
  <c r="D28" i="12"/>
  <c r="C28" i="12"/>
  <c r="L27" i="12"/>
  <c r="K27" i="12"/>
  <c r="J27" i="12"/>
  <c r="I27" i="12"/>
  <c r="H27" i="12"/>
  <c r="G27" i="12"/>
  <c r="F27" i="12"/>
  <c r="E27" i="12"/>
  <c r="L26" i="12"/>
  <c r="K26" i="12"/>
  <c r="J26" i="12"/>
  <c r="I26" i="12"/>
  <c r="H26" i="12"/>
  <c r="G26" i="12"/>
  <c r="F26" i="12"/>
  <c r="E26" i="12"/>
  <c r="L25" i="12"/>
  <c r="K25" i="12"/>
  <c r="J25" i="12"/>
  <c r="I25" i="12"/>
  <c r="H25" i="12"/>
  <c r="G25" i="12"/>
  <c r="F25" i="12"/>
  <c r="E25" i="12"/>
  <c r="D25" i="12"/>
  <c r="C25" i="12"/>
  <c r="L24" i="12"/>
  <c r="K24" i="12"/>
  <c r="J24" i="12"/>
  <c r="I24" i="12"/>
  <c r="H24" i="12"/>
  <c r="G24" i="12"/>
  <c r="F24" i="12"/>
  <c r="D24" i="12"/>
  <c r="C24" i="12"/>
  <c r="L23" i="12"/>
  <c r="K23" i="12"/>
  <c r="J23" i="12"/>
  <c r="I23" i="12"/>
  <c r="H23" i="12"/>
  <c r="G23" i="12"/>
  <c r="F23" i="12"/>
  <c r="D23" i="12"/>
  <c r="C23" i="12"/>
  <c r="L22" i="12"/>
  <c r="K22" i="12"/>
  <c r="J22" i="12"/>
  <c r="I22" i="12"/>
  <c r="H22" i="12"/>
  <c r="G22" i="12"/>
  <c r="F22" i="12"/>
  <c r="D22" i="12"/>
  <c r="C22" i="12"/>
  <c r="L21" i="12"/>
  <c r="K21" i="12"/>
  <c r="J21" i="12"/>
  <c r="I21" i="12"/>
  <c r="H21" i="12"/>
  <c r="G21" i="12"/>
  <c r="F21" i="12"/>
  <c r="E21" i="12"/>
  <c r="D21" i="12"/>
  <c r="C21" i="12"/>
  <c r="L20" i="12"/>
  <c r="K20" i="12"/>
  <c r="J20" i="12"/>
  <c r="I20" i="12"/>
  <c r="H20" i="12"/>
  <c r="G20" i="12"/>
  <c r="F20" i="12"/>
  <c r="E20" i="12"/>
  <c r="D20" i="12"/>
  <c r="C20" i="12"/>
  <c r="L19" i="12"/>
  <c r="K19" i="12"/>
  <c r="J19" i="12"/>
  <c r="I19" i="12"/>
  <c r="H19" i="12"/>
  <c r="G19" i="12"/>
  <c r="F19" i="12"/>
  <c r="E19" i="12"/>
  <c r="D19" i="12"/>
  <c r="C19" i="12"/>
  <c r="L18" i="12"/>
  <c r="K18" i="12"/>
  <c r="J18" i="12"/>
  <c r="I18" i="12"/>
  <c r="H18" i="12"/>
  <c r="G18" i="12"/>
  <c r="F18" i="12"/>
  <c r="E18" i="12"/>
  <c r="D18" i="12"/>
  <c r="C18" i="12"/>
  <c r="L17" i="12"/>
  <c r="K17" i="12"/>
  <c r="J17" i="12"/>
  <c r="I17" i="12"/>
  <c r="H17" i="12"/>
  <c r="G17" i="12"/>
  <c r="F17" i="12"/>
  <c r="E17" i="12"/>
  <c r="D17" i="12"/>
  <c r="C17" i="12"/>
  <c r="L16" i="12"/>
  <c r="J16" i="12"/>
  <c r="H16" i="12"/>
  <c r="G16" i="12"/>
  <c r="F16" i="12"/>
  <c r="L15" i="12"/>
  <c r="J15" i="12"/>
  <c r="H15" i="12"/>
  <c r="G15" i="12"/>
  <c r="F15" i="12"/>
  <c r="L14" i="12"/>
  <c r="J14" i="12"/>
  <c r="H14" i="12"/>
  <c r="G14" i="12"/>
  <c r="F14" i="12"/>
  <c r="L13" i="12"/>
  <c r="J13" i="12"/>
  <c r="H13" i="12"/>
  <c r="G13" i="12"/>
  <c r="F13" i="12"/>
  <c r="L12" i="12"/>
  <c r="G12" i="12"/>
  <c r="F12" i="12"/>
  <c r="E12" i="12"/>
  <c r="D12" i="12"/>
  <c r="C12" i="12"/>
  <c r="L11" i="12"/>
  <c r="K11" i="12"/>
  <c r="J11" i="12"/>
  <c r="I11" i="12"/>
  <c r="H11" i="12"/>
  <c r="G11" i="12"/>
  <c r="F11" i="12"/>
  <c r="E11" i="12"/>
  <c r="D11" i="12"/>
  <c r="C11" i="12"/>
  <c r="N37" i="11"/>
  <c r="L37" i="11"/>
  <c r="K37" i="11"/>
  <c r="J37" i="11"/>
  <c r="I37" i="11"/>
  <c r="H37" i="11"/>
  <c r="G37" i="11"/>
  <c r="F37" i="11"/>
  <c r="E37" i="11"/>
  <c r="D37" i="11"/>
  <c r="C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11" i="11"/>
  <c r="F38" i="10"/>
  <c r="L37" i="10"/>
  <c r="K37" i="10"/>
  <c r="K38" i="10" s="1"/>
  <c r="J37" i="10"/>
  <c r="J38" i="10" s="1"/>
  <c r="I37" i="10"/>
  <c r="I38" i="10" s="1"/>
  <c r="H37" i="10"/>
  <c r="H38" i="10" s="1"/>
  <c r="G37" i="10"/>
  <c r="G38" i="10" s="1"/>
  <c r="F37" i="10"/>
  <c r="E37" i="10"/>
  <c r="E38" i="10" s="1"/>
  <c r="D37" i="10"/>
  <c r="C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M11" i="10"/>
  <c r="L36" i="9"/>
  <c r="K36" i="9"/>
  <c r="J36" i="9"/>
  <c r="I36" i="9"/>
  <c r="H36" i="9"/>
  <c r="G36" i="9"/>
  <c r="F36" i="9"/>
  <c r="E36" i="9"/>
  <c r="D36" i="9"/>
  <c r="C36" i="9"/>
  <c r="L35" i="9"/>
  <c r="G35" i="9"/>
  <c r="F35" i="9"/>
  <c r="L34" i="9"/>
  <c r="G34" i="9"/>
  <c r="F34" i="9"/>
  <c r="L33" i="9"/>
  <c r="G33" i="9"/>
  <c r="F33" i="9"/>
  <c r="L32" i="9"/>
  <c r="F32" i="9"/>
  <c r="D32" i="9"/>
  <c r="C32" i="9"/>
  <c r="L31" i="9"/>
  <c r="K31" i="9"/>
  <c r="J31" i="9"/>
  <c r="I31" i="9"/>
  <c r="H31" i="9"/>
  <c r="G31" i="9"/>
  <c r="F31" i="9"/>
  <c r="E31" i="9"/>
  <c r="D31" i="9"/>
  <c r="C31" i="9"/>
  <c r="L30" i="9"/>
  <c r="K30" i="9"/>
  <c r="J30" i="9"/>
  <c r="I30" i="9"/>
  <c r="H30" i="9"/>
  <c r="G30" i="9"/>
  <c r="F30" i="9"/>
  <c r="E30" i="9"/>
  <c r="D30" i="9"/>
  <c r="C30" i="9"/>
  <c r="L29" i="9"/>
  <c r="G29" i="9"/>
  <c r="F29" i="9"/>
  <c r="D29" i="9"/>
  <c r="C29" i="9"/>
  <c r="L28" i="9"/>
  <c r="K28" i="9"/>
  <c r="J28" i="9"/>
  <c r="I28" i="9"/>
  <c r="H28" i="9"/>
  <c r="G28" i="9"/>
  <c r="F28" i="9"/>
  <c r="E28" i="9"/>
  <c r="D28" i="9"/>
  <c r="C28" i="9"/>
  <c r="L27" i="9"/>
  <c r="K27" i="9"/>
  <c r="J27" i="9"/>
  <c r="I27" i="9"/>
  <c r="H27" i="9"/>
  <c r="G27" i="9"/>
  <c r="F27" i="9"/>
  <c r="E27" i="9"/>
  <c r="L26" i="9"/>
  <c r="K26" i="9"/>
  <c r="J26" i="9"/>
  <c r="I26" i="9"/>
  <c r="H26" i="9"/>
  <c r="G26" i="9"/>
  <c r="F26" i="9"/>
  <c r="E26" i="9"/>
  <c r="L25" i="9"/>
  <c r="K25" i="9"/>
  <c r="J25" i="9"/>
  <c r="I25" i="9"/>
  <c r="H25" i="9"/>
  <c r="G25" i="9"/>
  <c r="F25" i="9"/>
  <c r="E25" i="9"/>
  <c r="D25" i="9"/>
  <c r="C25" i="9"/>
  <c r="L24" i="9"/>
  <c r="K24" i="9"/>
  <c r="J24" i="9"/>
  <c r="I24" i="9"/>
  <c r="H24" i="9"/>
  <c r="G24" i="9"/>
  <c r="F24" i="9"/>
  <c r="D24" i="9"/>
  <c r="C24" i="9"/>
  <c r="L23" i="9"/>
  <c r="K23" i="9"/>
  <c r="J23" i="9"/>
  <c r="I23" i="9"/>
  <c r="H23" i="9"/>
  <c r="G23" i="9"/>
  <c r="F23" i="9"/>
  <c r="D23" i="9"/>
  <c r="C23" i="9"/>
  <c r="L22" i="9"/>
  <c r="K22" i="9"/>
  <c r="J22" i="9"/>
  <c r="I22" i="9"/>
  <c r="H22" i="9"/>
  <c r="G22" i="9"/>
  <c r="F22" i="9"/>
  <c r="D22" i="9"/>
  <c r="L21" i="9"/>
  <c r="K21" i="9"/>
  <c r="J21" i="9"/>
  <c r="I21" i="9"/>
  <c r="H21" i="9"/>
  <c r="G21" i="9"/>
  <c r="F21" i="9"/>
  <c r="E21" i="9"/>
  <c r="D21" i="9"/>
  <c r="L20" i="9"/>
  <c r="K20" i="9"/>
  <c r="J20" i="9"/>
  <c r="I20" i="9"/>
  <c r="H20" i="9"/>
  <c r="G20" i="9"/>
  <c r="F20" i="9"/>
  <c r="E20" i="9"/>
  <c r="D20" i="9"/>
  <c r="L19" i="9"/>
  <c r="K19" i="9"/>
  <c r="J19" i="9"/>
  <c r="I19" i="9"/>
  <c r="H19" i="9"/>
  <c r="G19" i="9"/>
  <c r="F19" i="9"/>
  <c r="E19" i="9"/>
  <c r="D19" i="9"/>
  <c r="C19" i="9"/>
  <c r="L18" i="9"/>
  <c r="K18" i="9"/>
  <c r="J18" i="9"/>
  <c r="H18" i="9"/>
  <c r="G18" i="9"/>
  <c r="F18" i="9"/>
  <c r="D18" i="9"/>
  <c r="C18" i="9"/>
  <c r="L17" i="9"/>
  <c r="K17" i="9"/>
  <c r="J17" i="9"/>
  <c r="I17" i="9"/>
  <c r="H17" i="9"/>
  <c r="G17" i="9"/>
  <c r="F17" i="9"/>
  <c r="E17" i="9"/>
  <c r="D17" i="9"/>
  <c r="C17" i="9"/>
  <c r="L16" i="9"/>
  <c r="J16" i="9"/>
  <c r="H16" i="9"/>
  <c r="G16" i="9"/>
  <c r="F16" i="9"/>
  <c r="L15" i="9"/>
  <c r="J15" i="9"/>
  <c r="H15" i="9"/>
  <c r="G15" i="9"/>
  <c r="F15" i="9"/>
  <c r="L14" i="9"/>
  <c r="J14" i="9"/>
  <c r="H14" i="9"/>
  <c r="G14" i="9"/>
  <c r="F14" i="9"/>
  <c r="L13" i="9"/>
  <c r="J13" i="9"/>
  <c r="H13" i="9"/>
  <c r="G13" i="9"/>
  <c r="F13" i="9"/>
  <c r="L12" i="9"/>
  <c r="G12" i="9"/>
  <c r="F12" i="9"/>
  <c r="E12" i="9"/>
  <c r="D12" i="9"/>
  <c r="C12" i="9"/>
  <c r="L11" i="9"/>
  <c r="K11" i="9"/>
  <c r="J11" i="9"/>
  <c r="I11" i="9"/>
  <c r="H11" i="9"/>
  <c r="G11" i="9"/>
  <c r="F11" i="9"/>
  <c r="E11" i="9"/>
  <c r="D11" i="9"/>
  <c r="C11" i="9"/>
  <c r="N37" i="8"/>
  <c r="L37" i="8"/>
  <c r="K37" i="8"/>
  <c r="J37" i="8"/>
  <c r="I37" i="8"/>
  <c r="H37" i="8"/>
  <c r="G37" i="8"/>
  <c r="F37" i="8"/>
  <c r="E37" i="8"/>
  <c r="D37" i="8"/>
  <c r="C37" i="8"/>
  <c r="M36" i="8"/>
  <c r="M35" i="8"/>
  <c r="M34" i="8"/>
  <c r="M33" i="8"/>
  <c r="M32" i="8"/>
  <c r="M31" i="8"/>
  <c r="M30" i="8"/>
  <c r="M29" i="8"/>
  <c r="M28" i="8"/>
  <c r="M27" i="8"/>
  <c r="M26" i="8"/>
  <c r="M25" i="8"/>
  <c r="M24" i="8"/>
  <c r="M23" i="8"/>
  <c r="M22" i="8"/>
  <c r="M21" i="8"/>
  <c r="M20" i="8"/>
  <c r="M19" i="8"/>
  <c r="M18" i="8"/>
  <c r="M17" i="8"/>
  <c r="M16" i="8"/>
  <c r="M15" i="8"/>
  <c r="M14" i="8"/>
  <c r="M13" i="8"/>
  <c r="M12" i="8"/>
  <c r="M11" i="8"/>
  <c r="L37" i="7"/>
  <c r="K37" i="7"/>
  <c r="J37" i="7"/>
  <c r="J38" i="7" s="1"/>
  <c r="I37" i="7"/>
  <c r="H37" i="7"/>
  <c r="G37" i="7"/>
  <c r="G38" i="7" s="1"/>
  <c r="F37" i="7"/>
  <c r="E37" i="7"/>
  <c r="D37" i="7"/>
  <c r="C37" i="7"/>
  <c r="M36" i="7"/>
  <c r="M35" i="7"/>
  <c r="M34" i="7"/>
  <c r="M33" i="7"/>
  <c r="M32" i="7"/>
  <c r="M31" i="7"/>
  <c r="M30" i="7"/>
  <c r="M29" i="7"/>
  <c r="M28" i="7"/>
  <c r="M27" i="7"/>
  <c r="M26" i="7"/>
  <c r="M25" i="7"/>
  <c r="M24" i="7"/>
  <c r="M23" i="7"/>
  <c r="M22" i="7"/>
  <c r="M21" i="7"/>
  <c r="M20" i="7"/>
  <c r="M19" i="7"/>
  <c r="M18" i="7"/>
  <c r="M17" i="7"/>
  <c r="M16" i="7"/>
  <c r="M15" i="7"/>
  <c r="M14" i="7"/>
  <c r="M13" i="7"/>
  <c r="M12" i="7"/>
  <c r="M11" i="7"/>
  <c r="C38" i="10" l="1"/>
  <c r="B12" i="17"/>
  <c r="F11" i="14"/>
  <c r="K17" i="13"/>
  <c r="K24" i="13"/>
  <c r="F26" i="16"/>
  <c r="K26" i="15"/>
  <c r="K20" i="15"/>
  <c r="K17" i="15"/>
  <c r="K12" i="15"/>
  <c r="K24" i="15"/>
  <c r="F12" i="16"/>
  <c r="F14" i="16"/>
  <c r="F16" i="16"/>
  <c r="K14" i="15"/>
  <c r="L38" i="7"/>
  <c r="K38" i="7"/>
  <c r="J30" i="15"/>
  <c r="F19" i="16"/>
  <c r="D38" i="7"/>
  <c r="F38" i="7"/>
  <c r="L38" i="10"/>
  <c r="D38" i="10"/>
  <c r="D7" i="17"/>
  <c r="K23" i="13"/>
  <c r="F18" i="14"/>
  <c r="F22" i="14"/>
  <c r="F27" i="14"/>
  <c r="K21" i="15"/>
  <c r="K25" i="15"/>
  <c r="F20" i="16"/>
  <c r="F25" i="16"/>
  <c r="D12" i="17"/>
  <c r="B7" i="17"/>
  <c r="C7" i="17" s="1"/>
  <c r="K12" i="13"/>
  <c r="K16" i="13"/>
  <c r="F13" i="14"/>
  <c r="F17" i="14"/>
  <c r="F26" i="14"/>
  <c r="F30" i="15"/>
  <c r="K18" i="15"/>
  <c r="K22" i="15"/>
  <c r="K29" i="15"/>
  <c r="F15" i="16"/>
  <c r="F24" i="16"/>
  <c r="F29" i="16"/>
  <c r="C38" i="7"/>
  <c r="B8" i="17"/>
  <c r="C8" i="17" s="1"/>
  <c r="K13" i="13"/>
  <c r="K28" i="13"/>
  <c r="K15" i="15"/>
  <c r="B9" i="17"/>
  <c r="C9" i="17" s="1"/>
  <c r="M37" i="11"/>
  <c r="K21" i="13"/>
  <c r="F24" i="14"/>
  <c r="K23" i="15"/>
  <c r="K27" i="15"/>
  <c r="M37" i="7"/>
  <c r="M37" i="8"/>
  <c r="M37" i="10"/>
  <c r="H38" i="7"/>
  <c r="K14" i="13"/>
  <c r="K18" i="13"/>
  <c r="K29" i="13"/>
  <c r="F15" i="14"/>
  <c r="K16" i="15"/>
  <c r="F13" i="16"/>
  <c r="F18" i="16"/>
  <c r="F22" i="16"/>
  <c r="I38" i="7"/>
  <c r="B11" i="17"/>
  <c r="C11" i="17" s="1"/>
  <c r="K11" i="13"/>
  <c r="K26" i="13"/>
  <c r="F23" i="14"/>
  <c r="F17" i="16"/>
  <c r="K19" i="15"/>
  <c r="K19" i="13"/>
  <c r="F30" i="13"/>
  <c r="F19" i="14"/>
  <c r="D8" i="17"/>
  <c r="D11" i="17"/>
  <c r="E38" i="7"/>
  <c r="D9" i="17"/>
  <c r="C12" i="17"/>
  <c r="K13" i="15"/>
  <c r="J30" i="13"/>
  <c r="K30" i="15" l="1"/>
  <c r="B10" i="17"/>
  <c r="B13" i="17" s="1"/>
  <c r="M38" i="7"/>
  <c r="M38" i="10"/>
  <c r="D10" i="17"/>
  <c r="D13" i="17" s="1"/>
  <c r="K30" i="13"/>
  <c r="C10" i="17"/>
  <c r="C13" i="17" l="1"/>
</calcChain>
</file>

<file path=xl/sharedStrings.xml><?xml version="1.0" encoding="utf-8"?>
<sst xmlns="http://schemas.openxmlformats.org/spreadsheetml/2006/main" count="2470" uniqueCount="368">
  <si>
    <t>Указания по заполнению формы федерального статистического наблюдения</t>
  </si>
  <si>
    <t>1. Первичные статистические данные (далее - данные) по форме федерального статистического наблюдения N 3-ДОЗ "Сведения о дозах облучения пациентов при проведении медицинских рентгенорадиологических исследований" (далее - форма) предоставляются всеми юридическими лицами и индивидуальными предпринимателями, использующими источники ионизирующего излучения в медицинских целях.</t>
  </si>
  <si>
    <t>Органы исполнительной власти субъекта Российской Федерации в сфере охраны здоровья предоставляют данные в ФБУЗ "Центр гигиены и эпидемиологии" в субъекте Российской Федерации до 1 мая.</t>
  </si>
  <si>
    <t>ФБУЗ "Центр гигиены и эпидемиологии" в субъекте Российской Федерации предоставляет данные управлению Роспотребнадзора по субъекту Российской Федерации до 15 мая.</t>
  </si>
  <si>
    <t>Управления Роспотребнадзора по субъектам Российской Федерации предоставляют данные в Федеральное бюджетное учреждение науки "Санкт-Петербургский научно-исследовательский институт радиационной гигиены имени профессора П.В. Рамзаева" Федеральной службы по надзору в сфере защиты прав потребителей и благополучия человека (далее ФБУН НИИРГ им. П.В. Рамзаева) до 1 июня.</t>
  </si>
  <si>
    <t>Сводные отчетные данные ФБУН НИИРГ им. П.В. Рамзаева, Федеральное медико-биологическое агентство, структурные подразделения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войск национальной гвардии Российской Федерации, Федеральной службы охраны Российской Федерации, Федеральной службы исполнения наказаний, Главного управления специальных программ Президента Российской Федерации и Управления делами Президента Российской Федерации соответственно в Вооруженных Силах Российской Федерации, других войсках, воинских формированиях и органах, на объектах обороны и оборонного производства, безопасности, внутренних дел и иного специального назначения в соответствии с постановлением Правительства Российской Федерации от 5 июня 2013 г. N 476 "О вопросах государственного контроля (надзора) и признании утратившим силу некоторых актов Правительства Российской Федерации" (по принадлежности) также предоставляют данные в Роспотребнадзор 15 мая.</t>
  </si>
  <si>
    <t>3. Содержательная часть формы состоит из 3-х разделов (10 таблиц): 1-й и 2-й разделы посвящены рентгенологическим исследованиям, 3-й - радионуклидным исследованиям. В свою очередь 1-й раздел (таблицы 1100, 1200, 1300, 1400) составляют расчетные данные, полученные на основании средних значений. 2-й раздел (таблицы 2100, 2200, 2300, 2400) содержит сведения на основе измеряемых показателей. Первые два раздела состоят из 4-х таблиц: со сведениями о коллективных дозах облучения пациентов, о числе рентгеновских процедур для детских (0 - 17 лет) и взрослых (старше 18 лет) пациентов. Все сведения предоставляются в абсолютных числах.</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</si>
  <si>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Информация о должностном лице, ответственном за предоставление формы (должность, фамилия, имя и отчество (ФИО), контактный телефон (с кодом города), электронная почта) указывается полностью (без сокращений).</t>
  </si>
  <si>
    <t>Заполнение формы организацией</t>
  </si>
  <si>
    <t>4. Заполнение формы производится медицинской организацией от всех действующих источников медицинского диагностического облучения (кроме лучевой терапии).</t>
  </si>
  <si>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</si>
  <si>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указанный в ЕГРЮЛ; либо адрес, по которому юридическое лицо фактически осуществляет свою деятельность, если он не совпадает с юридическим адресом.</t>
  </si>
  <si>
    <t>В кодовой части титульного листа формы на основании Уведомления о присвоении кода ОКПО, размещенного на сайте системы сбора отчетности Росстата в информационно-телекоммуникационной сети "Интернет" по адресу https://websbor.gks.ru/online/info, отчитывающаяся организация (индивидуальный предприниматель) проставляет код по Общероссийскому классификатору предприятий и организаций (ОКПО).</t>
  </si>
  <si>
    <t>Разделы 1 и 2</t>
  </si>
  <si>
    <t>Таблицы 1100, 1300, 2100 и 2300</t>
  </si>
  <si>
    <t>5. Таблицы 1100, 1300, 2100 и 2300 содержат информацию о дозах, полученных пациентами при проведении рентгенологических исследований с целью диагностики и лечения.</t>
  </si>
  <si>
    <t>В таблицы 1100 (взрослые пациенты) и 1300 (детские пациенты) вносятся коллективные дозы, полученные с использованием статистических данных о количестве проведенных в отчетном году рентгенологических процедур различного вида и средних индивидуальных дозах для каждого вида процедур (по процедурам, при которых не проводился контроль и учет индивидуальных доз облучения пациентов).</t>
  </si>
  <si>
    <t>В таблицы 2100 (взрослые пациенты) и 2300 (детские пациенты) вносятся коллективные дозы, полученные с использованием индивидуальных доз облучения пациентов при проведении рентгенологических процедур (по процедурам, при которых проводился контроль и учет индивидуальных доз облучения пациентов).</t>
  </si>
  <si>
    <t>Информация в таблицах 1100, 1300, 2100 и 2300 не должна дублироваться.</t>
  </si>
  <si>
    <t>В графах 3 - 12 таблиц 1100, 1300, 2100 и 2300 указываются данные в соответствии с различными видами рентгенологических диагностических и лечебных процедур, которые приведены в названиях соответствующих граф.</t>
  </si>
  <si>
    <t>Рентгенограммы</t>
  </si>
  <si>
    <t>6. Графы 3, 4 включают сведения об эффективных дозах, полученных пациентами при проведении рентгенографических исследований, флюорографических исследований органов грудной клетки и скрининговых исследований молочной железы.</t>
  </si>
  <si>
    <t>В графу 3 вносятся данные о рентгенологических исследованиях, выполненных на пленке, в графу 4 цифровые рентгенограммы.</t>
  </si>
  <si>
    <t>Данные о флюорографических исследованиях, выполненные на фото- и рентгеновской пленке, вносятся в графу 3 (пленочные рентгенограммы) строки 2 (из них за счет профилактических процедур).</t>
  </si>
  <si>
    <t>Флюорографические исследования органов грудной клетки, выполненные на цифровых рентгеновских аппаратах, в том числе сканирующих аппаратах и аппаратах с системой компьютерной радиографии (CR), заносятся в графу 4 (цифровые рентгенограммы) строки 2 (из них за счет профилактических процедур).</t>
  </si>
  <si>
    <t>Данные о скрининговых исследованиях молочной железы, выполненные на аналоговых аппаратах, вносятся в графу 3 строки 22, выполненные на цифровых аппаратах и системах компьютерной радиографии, в графу 4 строки 22.</t>
  </si>
  <si>
    <t>Рентгеноскопии</t>
  </si>
  <si>
    <t>7. К рентгеноскопии относятся исследования с введением контрастного вещества перорально, ректально и через урологический катетер.</t>
  </si>
  <si>
    <t>При заполнении графы необходимо учитывать номенклатуру данных видов исследований, например:</t>
  </si>
  <si>
    <t>Строка 01 - рентгеноскопия грудной клетки;</t>
  </si>
  <si>
    <t>Строка 10 - рентгенография грудного отдела и ликворопроводящих путей позвоночника с контрастированием;</t>
  </si>
  <si>
    <t>Строка 15 - рентгеноскопия желудка и двенадцатиперстной кишки с контрастированием/с двойным контрастированием;</t>
  </si>
  <si>
    <t>Строка 16 - рентгеноскопия глотки, пищевода (и глотки) с контрастированием;</t>
  </si>
  <si>
    <t>Строка 17 - рентгенография пассажа контрастного вещества по кишечнику; рентгеноскопия тонкой кишки через илеостому/с контрастированием/двойным контрастированием; рентгеноскопия прямой кишки с функциональными пробами/в процессе дефекации;</t>
  </si>
  <si>
    <t>Строка 18 - рентгенография фистулы околоносовых пазух.</t>
  </si>
  <si>
    <t>Компьютерные томографии</t>
  </si>
  <si>
    <t>8. В графы 6, 7 вносятся сведения о компьютерно-томографических исследованиях детских и взрослых пациентов, выполненных с применением контраста (7) или без него (6).</t>
  </si>
  <si>
    <t>В форме отдельные КТ-сканирования не учитывают. Одно КТ-исследование может включать одно или несколько сканирований одной анатомической области. Например, одно КТ-исследование печени или почек и мочевыводящих путей с внутривенным контрастированием может включать от одного до пяти сканирований. Для многофазных КТ-исследований с введением контрастного вещества необходимо вносить суммарную эффективную дозу за все фазы в строку соответствующей анатомической области исследования графы 7.</t>
  </si>
  <si>
    <t>Данные о скрининге рака легких с применением низкодозовых КТ (НДКТ) вносятся в графу 6 строки 2, о томосинтезе молочной железы - в графу 6 строки 22.</t>
  </si>
  <si>
    <t>Сканирование двух и более анатомических областей или анатомической области и отдельного органа вносятся в строки 23 - 25. КТ-исследования всего тела вносятся в строку 25 "прочие".</t>
  </si>
  <si>
    <t>Интервенционные исследования</t>
  </si>
  <si>
    <t>9. Графы 8-11 включают сведения, связанные с интервенционными рентгенохирургическими (внесосудистыми) и рентгеноэндоваскулярными вмешательствами под лучевым контролем, выполненные как с целью диагностики (графы 8, 9), так и с целью лечения (графы 10, 11). В данный раздел также вносятся сведения об исследованиях с внутривенным контрастированием.</t>
  </si>
  <si>
    <t>Внутрисосудистые исследования (графы 8, 10) представляют собой исследования сосудов под контролем методов лучевой визуализации с использованием инструментов для малоинвазивных вмешательств. К ним относятся такие исследования, как аортография, каваграфия, флебография, артериография, ангиокардиография, коронарография, лимфография, ангиопластика, эндопротезирование, эмболизация, реканализация, шунтирование и дилятация сосудов и другое.</t>
  </si>
  <si>
    <t>Внесосудистые исследования (графы 9, 11) включают в себя любые исследования внутренних органов под контролем методов лучевой визуализации с использованием инструментов для малоинвазивных вмешательств. К ним относятся такие исследования, как цистография, холангиодренирование, нефростомия, литотрипсия, урография, стентирование почек и мочеточника, гистеросальпингография, артроскопия, остеосинтез, вертебропластика, кифопластика, установка интрамедулярного штифа и другое.</t>
  </si>
  <si>
    <t>В таблицы вносятся все интервенционные вмешательства, выполненные в рентгеноперационных, в рентгеновских кабинетах, а также вне специально оборудованных помещений (например, операционных, процедурных кабинетов, приемных отделений) с использованием передвижных рентгенохирургических аппаратов.</t>
  </si>
  <si>
    <t>Прочие</t>
  </si>
  <si>
    <t>10. В графу 12 вносятся сведениях об исследованиях, не вошедших в графы 3-11.</t>
  </si>
  <si>
    <t>11. В строки 23-25 вносятся сведения о комплексных исследованиях двух и более анатомических областей. При этом данные виды исследований необходимо учитывать только в строках 23-25 без дублирования в строках 01-22.</t>
  </si>
  <si>
    <t>В строке 27 указываются суммарные коллективные дозы за счет каждого вида исследований. Строка 27 является суммой строк 01, 03, 05-21, 23-26 по каждой графе.</t>
  </si>
  <si>
    <t>В графу 13 вносятся коллективные дозы за счет диагностики данной части тела или органа (строка) для всех видов рентгенологических процедур. Графа 13 является суммой граф 3-12 по строкам 01-27.</t>
  </si>
  <si>
    <t>Сумма граф 13 строки 27 в таблицах 1100, 1300, 2100 и 2300 является полной коллективной дозой медицинского облучения за счет рентгенодиагностики, независимо от наличия или отсутствия контроля индивидуальных доз облучения пациентов.</t>
  </si>
  <si>
    <t>Магнито-резонансная томография (МРТ) и ультразвуковые исследования (УЗИ) не включаются в форму, т.к. данные виды исследований не связаны с облучением пациентов ионизирующим излучением.</t>
  </si>
  <si>
    <t>12. В графоклетки строки 28 вносятся средние индивидуальные дозы облучения пациентов для каждого вида процедур в мЗв.</t>
  </si>
  <si>
    <t>Они вычисляются путем умножения на 1000 коллективной дозы, соответствующей данному виду рентгенодиагностических процедур, и деления на суммарное количество проведенных процедур данного вида:</t>
  </si>
  <si>
    <t>Строка 28 таблицы 1100 - графоклетки строки 27 таблицы 1100 умножаются на 1000 и делятся на аналогичные графоклетки строки 27 таблицы 1200.</t>
  </si>
  <si>
    <t>Строка 28 таблицы 1300 - графоклетки строки 27 таблицы 1300 умножаются на 1000 и делятся на аналогичные графоклетки строки 27 таблицы 1400.</t>
  </si>
  <si>
    <t>Строка 28 таблицы 2100 - графоклетки строки 27 таблицы 2100 умножаются на 1000 и делятся на аналогичные графоклетки строки 27 таблицы 2200.</t>
  </si>
  <si>
    <t>Строка 28 таблицы 2300 - графоклетки строки 27 таблицы 2300 умножаются на 1000 и делятся на аналогичные графоклетки строки 27 таблицы 2400.</t>
  </si>
  <si>
    <t>Коллективные дозы, заносимые в таблицу 1100 (расчетные), получаются умножением числа проведенных за год процедур данного вида (таблица 1200) для данного органа (части тела) на соответствующее значение средней эффективной дозы пациента.</t>
  </si>
  <si>
    <t>Коллективные дозы, заносимые в таблицу 1300 (расчетные), получаются умножением числа проведенных за год процедур данного вида (таблица 1400) для данного органа (части тела) на соответствующее значение средней эффективной дозы пациента. Так как средняя доза выражена в мЗв, то для перевода коллективной дозы в чел.-Зв полученное произведение необходимо разделить на 1000.</t>
  </si>
  <si>
    <t>Коллективные дозы, заносимые в таблицу 2100 и 2300, получают суммированием значений индивидуальных эффективных доз пациентов, полученных ими при проведении в организации в отчетном году процедур данного вида для данного органа (части тела). Если индивидуальные дозы выражены в мЗв, то для перевода коллективной дозы в чел.-Зв полученную сумму необходимо разделить на 1000.</t>
  </si>
  <si>
    <t>13. Индивидуальные эффективные дозы, используемые для получения коллективных доз, должны быть идентичны соответствующим величинам для индивидуальных пациентов, регистрируемых в медицинских картах пациентов, получающих медицинскую помощь в амбулаторных условиях, медицинских картах стационарных больных или историях развития ребенка, а также в электронных системах учета доз облучения пациентов. Полученные значения коллективных доз заносятся в соответствующие клетки таблицы в чел.-Зв с тремя значащими цифрами после запятой.</t>
  </si>
  <si>
    <t>Таблицы 1200, 1400, 2200 и 2400</t>
  </si>
  <si>
    <t>14. В таблицы 1200, 1400, 2200 и 2400 формы заносят информацию о количестве рентгенологических процедурах, проведенных с целью диагностики и лечения, по видам исследований и исследуемым частям тела или органам.</t>
  </si>
  <si>
    <t>В таблицы 1200 (взрослые пациенты) и 1400 (детские пациенты) вносится количество проведенных в отчетном году рентгенодиагностических процедур, при которых отсутствовал контроль и учет индивидуальных доз пациентов.</t>
  </si>
  <si>
    <t>В таблицы 2200 (взрослые пациенты) и 2400 (детские пациенты) вносится количество проведенных в отчетном году рентгенодиагностических процедур, при которых осуществлялся контроль и учет индивидуальных доз облучения пациентов.</t>
  </si>
  <si>
    <t>Информация в таблицах 1200, 1400, 2200 и 2400 не должна дублироваться.</t>
  </si>
  <si>
    <t>Графы и строки таблиц 1100, 1300, 2100 и 2300 формы идентичны графам и строкам таблиц 1200, 1400, 2200 и 2400, поэтому они заполняются точно также, но в графоклетки заносятся не коллективные дозы облучения пациентов, а соответствующие им количества проведенных за отчетный год процедур. Исключение составляет графа 14 в таблицах 1200, 1400, 2200 и 2400, в которую вносится количество проведенных в отчетном году исследований указанных частей тела или органов.</t>
  </si>
  <si>
    <t>15. Под исследованием понимается полный цикл исследования определенного органа (части тела) облучения пациента, который может включать несколько процедур различного вида: например, исследование органов грудной клетки может включать рентгеноскопическую процедуру и несколько рентгенографических процедур (т.е. снимков). Под процедурой понимается разовое просвечивание данного вида (один снимок, одна рентгеноскопия). Одно томографическое исследование (линейная томография) также включает несколько рентгенографических процедур. Поэтому общее число исследований не может превышать общее количество рентгенологических процедур для данного органа или части тела, но может быть меньше последнего.</t>
  </si>
  <si>
    <t>16. Оценка доз облучения пациента для каждого исследования осуществляется в медицинской организации в соответствии с Методическими указаниями "МУ 2.6.1.2944-11. 2.6.1. Ионизирующее излучение, радиационная безопасность. Контроль эффективных доз облучения пациентов при проведении медицинских рентгенологических исследований. Методические указания", утвержденные Главным государственным санитарным врачом РФ 19 июля 2011 г. (разделы 4 - 9) (далее - МУ) и МУ 2.6.1.3584-19 "Изменения к МУ 2.6.1.2944-11".</t>
  </si>
  <si>
    <t>Раздел 3</t>
  </si>
  <si>
    <t>17. В таблицы 3100 и 3200 формы заносят информацию о количестве проведенных в отчетном году радионуклидных исследований и о полученных при этом коллективных дозах детских и взрослых пациентов. Под количеством радионуклидных исследований в графах 3 - 6 таблиц 3100 и 3200 следует понимать количество лиц, которым был введен радиофармпрепарат. При этом, независимо от числа последующих измерений, все они рассматриваются, как одно исследование.</t>
  </si>
  <si>
    <t>Рекомендации по заполнению (перечень видов исследований), позволяющие отнести исследование к той или иной группе:</t>
  </si>
  <si>
    <t>Строка "скелет" включает остеосцинтиграфии. Если в дополнение к планарному исследованию проводили ОФЭКТ/КТ сканирование, то информация о числе исследований заносят в графу 3, информацию о коллективной дозе от радиофармпрепарата заносят в графу 7, а от КТ-сканирования - в графу 8.</t>
  </si>
  <si>
    <t>Строка "трехфазное исследование" включает трехфазные исследования мягких тканей и костей.</t>
  </si>
  <si>
    <t>Строка "печень/селезенка" включает динамические и статические исследования печени и селезенки.</t>
  </si>
  <si>
    <t>Строка "щитовидная железа (Tc)" включает исследования щитовидной железы с радиофармпрепаратами, меченными 99mTc.</t>
  </si>
  <si>
    <t>Строка "щитовидная железа (I)" включает исследования щитовидной железы с радиофармпрепаратами, меченными 123I.</t>
  </si>
  <si>
    <t>Строка "паращитовидная железа" включает исследования паращитовидной железы. Если дополнительно проводят исследование щитовидной железы, то такое исследование дополнительно учитывается в соответствующей строке "щитовидная железа" (строка 04 или 05).</t>
  </si>
  <si>
    <t>Строка "нейроэндокринная система (I)" включает исследования с 123I-МИБГ. Если в дополнение к планарному исследованию проводили ОФЭКТ/КТ сканирование, то информация о числе исследований заносят в графу 3, информацию о коллективной дозе от радиофармпрепарата заносят в графу 7, а от КТ-сканирования - в графу 8.</t>
  </si>
  <si>
    <t>Строка "головной мозг" включает исследования головного мозга, перфузионные исследования головного мозга.</t>
  </si>
  <si>
    <t>Строка "легкие" включает перфузионные исследования легких, вентиляционные исследования легких.</t>
  </si>
  <si>
    <t>Строка "сердце" включает исследования миокарда, исследования миокарда с функциональными пробами, исследования симпатической нервной системы миокарда, радионуклидные вентрикулографии.</t>
  </si>
  <si>
    <t>Строка "лимфатическая система" включает исследования лимфатической системы, исключая исследования стороживых узлов.</t>
  </si>
  <si>
    <t>Строка "лимфатические сторож. узлы" включает исследования лимфатических сторожевых узлов.</t>
  </si>
  <si>
    <t>Строка "почки (Tc)" включает ренографии, динамически и статические исследования почек с радиофармпрепаратами, меченными 99mTc.</t>
  </si>
  <si>
    <t>Строка "почки (I)" включает динамически и статические исследования почек с радиофармпрепаратами, меченными 123I.</t>
  </si>
  <si>
    <t>Строка "всё тело" включает исследования всего тела для выявления воспалительных или онкологических очагов, включая ПЭТ/КТ исследования.</t>
  </si>
  <si>
    <t>Строка "исследования с тумаротропными РФП" включают исследования с туморотропными радиофармпрепаратами, исключая ПЭТ/КТ исследования.</t>
  </si>
  <si>
    <t>Строка "ангиографии и флебографии" включает радионуклидные ангиографии и флебографии.</t>
  </si>
  <si>
    <t>Строка "желудочно-кишечный тракт" включает исследования желудка, исследования пищевода, исследования кишечника.</t>
  </si>
  <si>
    <t>Строка "прочие" включает исследования, не вошедшие в строки 01 - 18.</t>
  </si>
  <si>
    <t>18. Оценка доз облучения пациента для каждого исследования осуществляется в медицинской организации в соответствии с МУ 2.6.1.3151-13 "Оценка и учет эффективных доз у пациентов при проведении радионуклидных диагностических исследований" (пп. 5.7-5.9). В указаниях даны значения дозовых коэффициентов с учетом возраста пациента для большинства радиофармпрепаратов, используемых в Российской Федерации. При отсутствии данного документа его можно скопировать с сайта ФБУН НИИРГ им. П.В. Рамзаева www.niirg.ru.</t>
  </si>
  <si>
    <t>Нумерация пунктов приводится в соответствии с источником</t>
  </si>
  <si>
    <t>5. Заполнение формы субъектом Российской Федерации</t>
  </si>
  <si>
    <t>19. Заполнение формы по субъекту Российской Федерации производится на основании информации, предоставленной в формах организаций, после их сбора, анализа и, при необходимости, корректировки.</t>
  </si>
  <si>
    <t>В графу: "наименование отчитывающейся организации" заносится полное наименование субъекта Российской Федерации.</t>
  </si>
  <si>
    <t>В графу "почтовый адрес" заносится полный почтовый адрес (с индексом) органа исполнительной власти субъекта Российской Федерации в сфере охраны здоровья, заполнившего форму по субъекту Российской Федерации.</t>
  </si>
  <si>
    <t>На титульном листе формы следует указать код территории по ОКАТО в соответствии с общероссийским классификатором. Остальные клетки таблицы не заполняются.</t>
  </si>
  <si>
    <t>20. При анализе полученных от организаций форм следует обращать внимание на то, что в графы 14 таблиц 1200, 1400, 2200 и 2400 вносится количество рентгенологических исследований (каждое из которых может состоять из нескольких процедур), а в графы 3-12 этих таблиц - количество процедур (т.е. отдельных снимков, просвечиваний и т.п.). Поэтому суммарное количество рентгенологических процедур в графе 13 соответствующих таблиц может быть больше количества рентгенологических исследований, указанного в графе 4 той же строки. Следует также проверять правильность суммирования данных по строкам и графам всех таблиц, учитывая, что при суммировании по строкам содержимое строк 02, 04, 22 не должно учитываться (т.к. содержимое строки 02 уже вошло в содержимое строки 01, содержимое строки 04 уже вошло в содержимое строки 03 и содержимое строки 22 уже вошло в содержимое строки 21). При выявлении неполноты предоставленных данных, их нереальности или арифметических ошибок при суммировании следует вернуть полученную форму заполнившей ее организации с замечаниями для доработки.</t>
  </si>
  <si>
    <t>Разделы 1 и 2 формы субъекта Российской Федерации</t>
  </si>
  <si>
    <t>Графы 3-13 по строкам 01-27 являются суммой соответствующих графоклеток всех обобщаемых форм организаций.</t>
  </si>
  <si>
    <t>В графы 3-13 строки 28 в таблицах 1100 и 1300, 2100 и 2300 заносятся средние индивидуальные дозы облучения пациентов для каждого вида процедур в мЗв.</t>
  </si>
  <si>
    <t>Для таблиц 1100, 1300 они вычисляются путем умножения на 1000 коллективной дозы, соответствующей данному виду рентгенодиагностических процедур, и деления на суммарное количество проведенных процедур данного вида.</t>
  </si>
  <si>
    <t>Раздел 3 формы субъекта Российской Федерации, таблицы 3100 и 3200</t>
  </si>
  <si>
    <t>В графы 3-10 строк 01-20 вносятся суммы значений, находящихся в тех же графоклетках таблиц 3100, 3200 из всех обобщаемых форм организаций.</t>
  </si>
  <si>
    <t>В графу 11 по всем строкам вносятся средние индивидуальные дозы за счет исследований данного органа (части тела). Они вычисляются умножением на 1000 значений коллективной дозы (графа 10 строки 01-20), и деления полученного результата на количество процедур (графа 6 строки 01-20).</t>
  </si>
  <si>
    <t>Руководитель органа исполнительной власти субъекта Российской Федерации в сфере охраны здоровья назначает должностных лиц, уполномоченных предоставлять статистические данные от имени органа исполнительной власти.</t>
  </si>
  <si>
    <t>Информация о должностном лице, ответственном за предоставление формы (должность, фамилия, имя и отчество (ФИО), контактный телефон (с кодом города), электронная почта) указывается полностью (без сокращений). Подпись должностного лица скрепляется печатью.</t>
  </si>
  <si>
    <t xml:space="preserve"> </t>
  </si>
  <si>
    <t>ФЕДЕРАЛЬНОЕ СТАТИСТИЧЕСКОЕ НАБЛЮДЕНИЕ</t>
  </si>
  <si>
    <t>КОНФИДЕНЦИАЛЬНОСТЬ ГАРАНТИРУЕТСЯ ПОЛУЧАТЕЛЕМ ИНФОРМАЦИИ</t>
  </si>
  <si>
    <t>Нарушение порядка предоставления первичных статистических данных или несвоевременное предоставление этих данных,</t>
  </si>
  <si>
    <t>либо предоставление недостоверных первичных статистических данных влечет ответственность,</t>
  </si>
  <si>
    <t>установленную Кодексом Российской Федерации об административных правонарушениях</t>
  </si>
  <si>
    <t xml:space="preserve"> СВЕДЕНИЯ О ДОЗАХ ОБЛУЧЕНИЯ ПАЦИЕНТОВ ПРИ ПРОВЕДЕНИИ</t>
  </si>
  <si>
    <t>МЕДИЦИНСКИХ РЕНТГЕНОРАДИОЛОГИЧЕСКИХ ИССЛЕДОВАНИЙ</t>
  </si>
  <si>
    <t>за 20</t>
  </si>
  <si>
    <t>г.</t>
  </si>
  <si>
    <t>Предоставляют:</t>
  </si>
  <si>
    <t>Сроки предоставления</t>
  </si>
  <si>
    <t>Форма № 3-ДОЗ</t>
  </si>
  <si>
    <t>юридические лица и индивидуальные предприниматели, использующие источники</t>
  </si>
  <si>
    <t>15 мая</t>
  </si>
  <si>
    <t>ионизирующих излучений в медицинских целях:</t>
  </si>
  <si>
    <t>Приказ Росстата:</t>
  </si>
  <si>
    <t>-</t>
  </si>
  <si>
    <t>Федеральной службе в сфере защиты прав потребителей и благополучия человека</t>
  </si>
  <si>
    <t>Об утверждении формы</t>
  </si>
  <si>
    <t>от 30.11.2022  № 880</t>
  </si>
  <si>
    <t>О внесении изменений (при наличии)</t>
  </si>
  <si>
    <t>от</t>
  </si>
  <si>
    <t>№</t>
  </si>
  <si>
    <t>Годовая</t>
  </si>
  <si>
    <t>Наименование отчитывающейся организации</t>
  </si>
  <si>
    <t>Почтовый адрес</t>
  </si>
  <si>
    <t>Код формы</t>
  </si>
  <si>
    <t>Код</t>
  </si>
  <si>
    <t>по ОКУД</t>
  </si>
  <si>
    <t>отчитывающейся организации по ОКПО</t>
  </si>
  <si>
    <t>(индивидуального предпринимателя)</t>
  </si>
  <si>
    <t>(для обособленного подразделения</t>
  </si>
  <si>
    <t>юридического лица —</t>
  </si>
  <si>
    <t>идентификационный номер)</t>
  </si>
  <si>
    <t>0609311</t>
  </si>
  <si>
    <t>Не заполняется</t>
  </si>
  <si>
    <t>РАЗДЕЛ 1. ИНФОРМАЦИЯ О РЕНТГЕНОЛОГИЧЕСКИХ ИССЛЕДОВАНИЯХ И ПРОЦЕДУРАХ,</t>
  </si>
  <si>
    <t>ДОЗЫ ОТ КОТОРЫХ ПОЛУЧЕННЫЕ РАСЧЕТНЫМ МЕТОДОМ</t>
  </si>
  <si>
    <t>1.1. Эффективные дозы облучения ВЗРОСЛЫХ ПАЦИЕНТОВ (18 лет и старше), полученные расчетным методом</t>
  </si>
  <si>
    <t>(1100)</t>
  </si>
  <si>
    <t>Орган/исследование</t>
  </si>
  <si>
    <t>Годовые коллективные дозы облучения пациентов по видам процедур, чел.-Зв</t>
  </si>
  <si>
    <t>Суммарная</t>
  </si>
  <si>
    <t>строки</t>
  </si>
  <si>
    <t>Рентгено-</t>
  </si>
  <si>
    <t>Компьютерные</t>
  </si>
  <si>
    <t>коллективная</t>
  </si>
  <si>
    <t>скопии</t>
  </si>
  <si>
    <t>томографии</t>
  </si>
  <si>
    <t>доза, чел.-Зв</t>
  </si>
  <si>
    <t>Пленочные</t>
  </si>
  <si>
    <t>Цифровые</t>
  </si>
  <si>
    <t>Без</t>
  </si>
  <si>
    <t>С</t>
  </si>
  <si>
    <t>Диагностические</t>
  </si>
  <si>
    <t>Терапевтические</t>
  </si>
  <si>
    <t>(сумма граф</t>
  </si>
  <si>
    <t>контрасти-</t>
  </si>
  <si>
    <t>Сосудис-</t>
  </si>
  <si>
    <t>Внесосу-</t>
  </si>
  <si>
    <t>с 3 по 12)</t>
  </si>
  <si>
    <t>рования</t>
  </si>
  <si>
    <t>рованием</t>
  </si>
  <si>
    <t>тые</t>
  </si>
  <si>
    <t>дистые</t>
  </si>
  <si>
    <t>Органы грудной клетки</t>
  </si>
  <si>
    <t>01</t>
  </si>
  <si>
    <t>из них за счет профилактических процедур</t>
  </si>
  <si>
    <t>02</t>
  </si>
  <si>
    <t>Х</t>
  </si>
  <si>
    <t>(из стр. 01)</t>
  </si>
  <si>
    <t>Сердце</t>
  </si>
  <si>
    <t>03</t>
  </si>
  <si>
    <t>из них на коронарных сосудах (из стр. 03)</t>
  </si>
  <si>
    <t>04</t>
  </si>
  <si>
    <t>Грудная аорта</t>
  </si>
  <si>
    <t>05</t>
  </si>
  <si>
    <t>Брюшная аорта</t>
  </si>
  <si>
    <t>06</t>
  </si>
  <si>
    <t>Верхние конечности</t>
  </si>
  <si>
    <t>07</t>
  </si>
  <si>
    <t>Нижние конечности</t>
  </si>
  <si>
    <t>08</t>
  </si>
  <si>
    <t>Шейный отдел позвоночника</t>
  </si>
  <si>
    <t>09</t>
  </si>
  <si>
    <t>Грудной отдел позвоночника</t>
  </si>
  <si>
    <t>10</t>
  </si>
  <si>
    <t>Поясничный отдел позвоночника</t>
  </si>
  <si>
    <t>11</t>
  </si>
  <si>
    <t>Органы малого таза</t>
  </si>
  <si>
    <t>12</t>
  </si>
  <si>
    <t>Тазобедренный сустав</t>
  </si>
  <si>
    <t>13</t>
  </si>
  <si>
    <t>Ребра и грудина</t>
  </si>
  <si>
    <t>14</t>
  </si>
  <si>
    <t>Органы брюшной полости</t>
  </si>
  <si>
    <t>15</t>
  </si>
  <si>
    <t>Верхняя часть желудочно-кишечного тракта</t>
  </si>
  <si>
    <t>16</t>
  </si>
  <si>
    <t>Нижняя часть желудочно-кишечного тракта</t>
  </si>
  <si>
    <t>17</t>
  </si>
  <si>
    <t>Череп, головной мозг, челюстно-лицевая область</t>
  </si>
  <si>
    <t>18</t>
  </si>
  <si>
    <t>Зубы</t>
  </si>
  <si>
    <t>19</t>
  </si>
  <si>
    <t>Почки, мочевыводящая система</t>
  </si>
  <si>
    <t>20</t>
  </si>
  <si>
    <t>Молочная железа</t>
  </si>
  <si>
    <t>21</t>
  </si>
  <si>
    <t>в т. ч. за счет профилактических процедур</t>
  </si>
  <si>
    <t>22</t>
  </si>
  <si>
    <t>(из стр. 21)</t>
  </si>
  <si>
    <t>Грудная клетка + брюшная полость</t>
  </si>
  <si>
    <t>23</t>
  </si>
  <si>
    <t>Грудная клетка + брюшная полость + таз</t>
  </si>
  <si>
    <t>24</t>
  </si>
  <si>
    <t>Брюшная полость + таз</t>
  </si>
  <si>
    <t>25</t>
  </si>
  <si>
    <t>26</t>
  </si>
  <si>
    <t>Всего</t>
  </si>
  <si>
    <t>27</t>
  </si>
  <si>
    <t>Средние индивидуальные дозы, мЗв</t>
  </si>
  <si>
    <t>28</t>
  </si>
  <si>
    <t>1.2. Число процедур и исследований ВЗРОСЛЫХ ПАЦИЕНТОВ (18 лет и старше) с эффективными дозами,</t>
  </si>
  <si>
    <t>полученными расчетным методом</t>
  </si>
  <si>
    <t>(1200)</t>
  </si>
  <si>
    <t>Количество процедур по видам, ед.</t>
  </si>
  <si>
    <t>Суммар-</t>
  </si>
  <si>
    <t>Общее</t>
  </si>
  <si>
    <t>ное</t>
  </si>
  <si>
    <t>кол-во</t>
  </si>
  <si>
    <t>проведен-</t>
  </si>
  <si>
    <t>проце-</t>
  </si>
  <si>
    <t>ных иссле-</t>
  </si>
  <si>
    <t>дур, ед.</t>
  </si>
  <si>
    <t>дований,</t>
  </si>
  <si>
    <t>ед.</t>
  </si>
  <si>
    <t>1.3. Эффективные дозы облучения ДЕТСКИХ ПАЦИЕНТОВ (возраст 0—17 лет), полученные расчетным методом</t>
  </si>
  <si>
    <t>(1300)</t>
  </si>
  <si>
    <t>1.4. Число процедур и исследований ДЕТСКИХ ПАЦИЕНТОВ (возраст 0—17 лет) с эффективными дозами,</t>
  </si>
  <si>
    <t>(1400)</t>
  </si>
  <si>
    <t>2.2. Число процедур и исследований ВЗРОСЛЫХ ПАЦИЕНТОВ (18 лет и старше) с эффективными дозами,</t>
  </si>
  <si>
    <t>полученными методом измерений</t>
  </si>
  <si>
    <t>2.1. Эффективные дозы облучения для ВЗРОСЛЫХ ПАЦИЕНТОВ (18 лет и старше), полученные методом измерений</t>
  </si>
  <si>
    <t>(2100)</t>
  </si>
  <si>
    <t>№ стро-ки</t>
  </si>
  <si>
    <t xml:space="preserve"> Суммарная коллективная доза, чел.-Зв (сумма граф
с 3 по12)</t>
  </si>
  <si>
    <t>Ренгено-скопии</t>
  </si>
  <si>
    <t>Пленоч-ные</t>
  </si>
  <si>
    <t>Цифро-вые</t>
  </si>
  <si>
    <t>Без контрасти-рования</t>
  </si>
  <si>
    <t>С контрасти-рованием</t>
  </si>
  <si>
    <t>Сосудис-тые</t>
  </si>
  <si>
    <t>Внесосу-дистые</t>
  </si>
  <si>
    <t>Из них за счет профилактических процедур (из стр. 01)</t>
  </si>
  <si>
    <t>Из них на коронарных сосудах (из стр. 03)</t>
  </si>
  <si>
    <t>в т.ч. за счет профилактических процедур (из стр. 21)</t>
  </si>
  <si>
    <t>X</t>
  </si>
  <si>
    <t>Грудная клетка+брюшная полость+таз</t>
  </si>
  <si>
    <t>Должностное лицо, ответственное</t>
  </si>
  <si>
    <t>за предоставление первичных статистических</t>
  </si>
  <si>
    <t>данных (лицо, уполномоченное предоставлять</t>
  </si>
  <si>
    <t>первичные статистические данные от имени</t>
  </si>
  <si>
    <t>юридического лица)</t>
  </si>
  <si>
    <t>(должность)</t>
  </si>
  <si>
    <t>(Ф. И. О.)</t>
  </si>
  <si>
    <t>(подпись)</t>
  </si>
  <si>
    <t>E-mail:</t>
  </si>
  <si>
    <t xml:space="preserve">       "____" ______________ 20     год</t>
  </si>
  <si>
    <t>(номер контактного телефона)</t>
  </si>
  <si>
    <t>(дата составления документа)</t>
  </si>
  <si>
    <t>(2200)</t>
  </si>
  <si>
    <t>,</t>
  </si>
  <si>
    <t>Количество процедур по видам, ед</t>
  </si>
  <si>
    <t>Суммарное кол-во процедур, ед</t>
  </si>
  <si>
    <t>Общее кол-во проведенных исследова-ний, ед</t>
  </si>
  <si>
    <t>Средние эффективные дозы облучения пациентов по видам процедур, мЗв</t>
  </si>
  <si>
    <t>3 ОТ</t>
  </si>
  <si>
    <t>3 ДО</t>
  </si>
  <si>
    <t>4 ОТ</t>
  </si>
  <si>
    <t>4 ДО</t>
  </si>
  <si>
    <t>5 ОТ</t>
  </si>
  <si>
    <t>5 ДО</t>
  </si>
  <si>
    <t>6 ОТ</t>
  </si>
  <si>
    <t>6 ДО</t>
  </si>
  <si>
    <t>7 ОТ</t>
  </si>
  <si>
    <t>7 ДО</t>
  </si>
  <si>
    <t>8 ОТ</t>
  </si>
  <si>
    <t>8 ДО</t>
  </si>
  <si>
    <t>9 ОТ</t>
  </si>
  <si>
    <t>9 ДО</t>
  </si>
  <si>
    <t>10 ОТ</t>
  </si>
  <si>
    <t>10 ДО</t>
  </si>
  <si>
    <t>11 ОТ</t>
  </si>
  <si>
    <t>11 ДО</t>
  </si>
  <si>
    <t>12 ОТ</t>
  </si>
  <si>
    <t>12 ДО</t>
  </si>
  <si>
    <t>2.3. Эффективные дозы облучения для ДЕТСКИХ ПАЦИЕНТОВ (возраст 0-17 лет), полученные методом измерений</t>
  </si>
  <si>
    <t>(2300)</t>
  </si>
  <si>
    <t>2.4. Число процедур и исследований ДЕТСКИХ ПАЦИЕНТОВ (возраст 0-17 лет) с эффективными дозами,</t>
  </si>
  <si>
    <t>(2400)</t>
  </si>
  <si>
    <t>Раздел 3. Информация о радионуклидных исследованиях</t>
  </si>
  <si>
    <t>3.1. Количество проведенных радионуклидных исследований и полученные при этом эффективные</t>
  </si>
  <si>
    <t>дозы облучения ВЗРОСЛЫХ ПАЦИЕНТОВ (18 лет и старше)</t>
  </si>
  <si>
    <t>(3100)</t>
  </si>
  <si>
    <t>Орган /исследование</t>
  </si>
  <si>
    <t>Количество исследований, ед</t>
  </si>
  <si>
    <t>Общее количество проведенных исследований, ед (сумма граф с 3 по 5)</t>
  </si>
  <si>
    <t>Коллективные дозы, полученные всеми пациентами за год, чел.-Зв</t>
  </si>
  <si>
    <t>Суммарная коллективная доза, чел.-3в (сумма граф</t>
  </si>
  <si>
    <t>Средняя индивидуальная эффективная доза, мЗв</t>
  </si>
  <si>
    <t>Сцинтиграфии/ОФЭКТ</t>
  </si>
  <si>
    <t>ОФЭКТ/КТ</t>
  </si>
  <si>
    <t>ПЭТ/КТ</t>
  </si>
  <si>
    <t>с 7 по 9)</t>
  </si>
  <si>
    <t>Скелет</t>
  </si>
  <si>
    <t>Трехфазное исследование</t>
  </si>
  <si>
    <t>Печень/Селезёнка</t>
  </si>
  <si>
    <t>Щитовидная железа (Тс)</t>
  </si>
  <si>
    <t>Щитовидная железа (I)</t>
  </si>
  <si>
    <t>Паращитовидная железа</t>
  </si>
  <si>
    <t>Нейроэндокринная система (I)</t>
  </si>
  <si>
    <t>Головной мозг</t>
  </si>
  <si>
    <t>Легкие</t>
  </si>
  <si>
    <t>Лимфатическая система</t>
  </si>
  <si>
    <t>Лимфатические сторож.узлы</t>
  </si>
  <si>
    <t>Почки (Tc)</t>
  </si>
  <si>
    <t>Почки (I)</t>
  </si>
  <si>
    <t>Всё тело</t>
  </si>
  <si>
    <t>Исследования с тумаротропными РФП</t>
  </si>
  <si>
    <t>Ангиографии, флебографии</t>
  </si>
  <si>
    <t>Желудочно-кишечный тракт</t>
  </si>
  <si>
    <t>Средние эффективные дозы за исследование, мЗв</t>
  </si>
  <si>
    <t>3.2. Количество проведенных радионуклидных исследований и полученные при этом эффективные дозы облучения</t>
  </si>
  <si>
    <t>ДЕТСКИХ ПАЦИЕНТОВ (возраст 0-17 лет)</t>
  </si>
  <si>
    <t>(3200)</t>
  </si>
  <si>
    <t>Сведения о дозах облучения пациентов при проведении медицинских рентгенорадиологических исследований в 2022 году</t>
  </si>
  <si>
    <t>Москва</t>
  </si>
  <si>
    <t>Таблица для радиационно-гигиенического паспорта</t>
  </si>
  <si>
    <t>Виды процедур</t>
  </si>
  <si>
    <t>Количество процедур за отчетный год,  шт./год</t>
  </si>
  <si>
    <t>Средняя индивидуальная доза, мЗв/процедуру</t>
  </si>
  <si>
    <t>Коллективная доза, чел.-Зв/год</t>
  </si>
  <si>
    <t>Процент измеренных доз, %</t>
  </si>
  <si>
    <t>Рентгенографические</t>
  </si>
  <si>
    <t>Рентгеноскопические</t>
  </si>
  <si>
    <t>Компьютерная томография</t>
  </si>
  <si>
    <t>Радионуклидные исследования</t>
  </si>
  <si>
    <t>Интервенционные</t>
  </si>
  <si>
    <t>ВСЕГО</t>
  </si>
  <si>
    <t>Значение числа процедур по ячейке/строке привышает значение по материнской строке</t>
  </si>
  <si>
    <t>Необходимо обратить внимание на общее число исследований, тк общее число исследований не может превышать общее количество рентгенологических процедур для данного органа или части тела, но может быть меньше последнего</t>
  </si>
  <si>
    <t>Необходимо обратить внимание на среднее значение эффективной дозы в ячейке, тк оно превышает диапазон ожидаемых средних доз</t>
  </si>
  <si>
    <t>Цветовая легенда на листах 2100, 2200, 2300, 2400, 3100, 3200</t>
  </si>
  <si>
    <t>Ячейки помеченные данным цветом заполняются на связанных соседних листах</t>
  </si>
  <si>
    <t>Поля для заполнения</t>
  </si>
  <si>
    <t>Выдержка из приказа Росстата от 30.11.22 г №880:</t>
  </si>
  <si>
    <r>
      <t xml:space="preserve">2. Данные предоставляются за год в целом по медицинской организации органу исполнительной власти субъекта Российской Федерации в сфере охраны здоровья; учреждениям, структурным подразделениям федеральных органов исполнительной власти, указанным в пункте 4 Положения об осуществлении федерального государственного санитарно-эпидемиологического надзора в Российской Федерации, утвержденного постановлением Правительства Российской Федерации от 15 июня 2013 г. N 476 (по принадлежности) </t>
    </r>
    <r>
      <rPr>
        <b/>
        <sz val="12"/>
        <color indexed="2"/>
        <rFont val="Times New Roman"/>
        <family val="1"/>
        <charset val="204"/>
      </rPr>
      <t>до 1 апреля.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</si>
</sst>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0000;\-0.00000;;@"/>
    <numFmt numFmtId="166" formatCode="0.00000"/>
    <numFmt numFmtId="167" formatCode="0;\-0;;@"/>
    <numFmt numFmtId="168" formatCode="0.000;\-0.000;;@"/>
    <numFmt numFmtId="169" formatCode="0.0000;\-0.0000;;@"/>
  </numFmts>
  <fonts count="31" x14ac:knownFonts="1">
    <font>
      <sz val="10"/>
      <color theme="1"/>
      <name val="Arial Cyr"/>
    </font>
    <font>
      <sz val="10"/>
      <name val="Times New Roman"/>
      <family val="1"/>
      <charset val="204"/>
    </font>
    <font>
      <sz val="11"/>
      <color rgb="FF006100"/>
      <name val="Calibri"/>
      <family val="2"/>
      <charset val="204"/>
      <scheme val="minor"/>
    </font>
    <font>
      <sz val="12"/>
      <color theme="1"/>
      <name val="Times New Roman"/>
      <family val="1"/>
      <charset val="204"/>
    </font>
    <font>
      <sz val="18"/>
      <color theme="1"/>
      <name val="Times New Roman"/>
      <family val="1"/>
      <charset val="204"/>
    </font>
    <font>
      <b/>
      <sz val="10"/>
      <name val="Times New Roman"/>
      <family val="1"/>
      <charset val="204"/>
    </font>
    <font>
      <sz val="4"/>
      <name val="Times New Roman"/>
      <family val="1"/>
      <charset val="204"/>
    </font>
    <font>
      <sz val="14"/>
      <name val="Times New Roman"/>
      <family val="1"/>
      <charset val="204"/>
    </font>
    <font>
      <sz val="7"/>
      <name val="Times New Roman"/>
      <family val="1"/>
      <charset val="204"/>
    </font>
    <font>
      <sz val="2"/>
      <name val="Times New Roman"/>
      <family val="1"/>
      <charset val="204"/>
    </font>
    <font>
      <sz val="96"/>
      <color indexed="2"/>
      <name val="Calibri"/>
      <family val="2"/>
      <charset val="204"/>
    </font>
    <font>
      <b/>
      <sz val="12"/>
      <name val="Times New Roman"/>
      <family val="1"/>
      <charset val="204"/>
    </font>
    <font>
      <sz val="9"/>
      <name val="Times New Roman"/>
      <family val="1"/>
      <charset val="204"/>
    </font>
    <font>
      <b/>
      <sz val="9"/>
      <name val="Times New Roman"/>
      <family val="1"/>
      <charset val="204"/>
    </font>
    <font>
      <sz val="8"/>
      <name val="Times New Roman"/>
      <family val="1"/>
      <charset val="204"/>
    </font>
    <font>
      <sz val="10"/>
      <color theme="1"/>
      <name val="Times New Roman"/>
      <family val="1"/>
      <charset val="204"/>
    </font>
    <font>
      <b/>
      <sz val="14"/>
      <color theme="1"/>
      <name val="Times New Roman"/>
      <family val="1"/>
      <charset val="204"/>
    </font>
    <font>
      <b/>
      <sz val="14"/>
      <name val="Times New Roman"/>
      <family val="1"/>
      <charset val="204"/>
    </font>
    <font>
      <sz val="10"/>
      <color indexed="2"/>
      <name val="Times New Roman"/>
      <family val="1"/>
      <charset val="204"/>
    </font>
    <font>
      <sz val="9"/>
      <color theme="1"/>
      <name val="Arial Cyr"/>
    </font>
    <font>
      <sz val="9"/>
      <color theme="1"/>
      <name val="Times New Roman"/>
      <family val="1"/>
      <charset val="204"/>
    </font>
    <font>
      <sz val="9"/>
      <color indexed="2"/>
      <name val="Times New Roman"/>
      <family val="1"/>
      <charset val="204"/>
    </font>
    <font>
      <b/>
      <sz val="12"/>
      <color theme="1"/>
      <name val="Times New Roman"/>
      <family val="1"/>
      <charset val="204"/>
    </font>
    <font>
      <b/>
      <sz val="12"/>
      <color theme="1"/>
      <name val="Arial Cyr"/>
    </font>
    <font>
      <b/>
      <sz val="10"/>
      <color theme="1"/>
      <name val="Times New Roman"/>
      <family val="1"/>
      <charset val="204"/>
    </font>
    <font>
      <sz val="10"/>
      <color theme="1"/>
      <name val="Arial Cyr"/>
    </font>
    <font>
      <sz val="12"/>
      <name val="Times New Roman"/>
      <family val="1"/>
      <charset val="204"/>
    </font>
    <font>
      <sz val="12"/>
      <color theme="1"/>
      <name val="Times New Roman"/>
      <family val="1"/>
      <charset val="204"/>
    </font>
    <font>
      <b/>
      <sz val="16"/>
      <color theme="1"/>
      <name val="Times New Roman"/>
      <family val="1"/>
      <charset val="204"/>
    </font>
    <font>
      <b/>
      <sz val="12"/>
      <color indexed="2"/>
      <name val="Times New Roman"/>
      <family val="1"/>
      <charset val="204"/>
    </font>
    <font>
      <sz val="12"/>
      <color rgb="FF006100"/>
      <name val="Times New Roman"/>
      <family val="1"/>
      <charset val="204"/>
    </font>
  </fonts>
  <fills count="12">
    <fill>
      <patternFill patternType="none"/>
    </fill>
    <fill>
      <patternFill patternType="gray125"/>
    </fill>
    <fill>
      <patternFill patternType="solid">
        <fgColor rgb="FFC6EFCE"/>
        <bgColor rgb="FFC6EFCE"/>
      </patternFill>
    </fill>
    <fill>
      <patternFill patternType="solid">
        <fgColor theme="0" tint="-0.14999847407452621"/>
        <bgColor theme="0" tint="-0.14999847407452621"/>
      </patternFill>
    </fill>
    <fill>
      <patternFill patternType="solid">
        <fgColor theme="0" tint="-0.14999847407452621"/>
        <bgColor rgb="FF92D050"/>
      </patternFill>
    </fill>
    <fill>
      <patternFill patternType="solid">
        <fgColor rgb="FF92D050"/>
        <bgColor rgb="FF92D050"/>
      </patternFill>
    </fill>
    <fill>
      <patternFill patternType="solid">
        <fgColor rgb="FFFFC000"/>
        <bgColor rgb="FFFFC000"/>
      </patternFill>
    </fill>
    <fill>
      <patternFill patternType="solid">
        <fgColor rgb="FFFFC000"/>
        <bgColor indexed="64"/>
      </patternFill>
    </fill>
    <fill>
      <patternFill patternType="solid">
        <fgColor rgb="FFFF0000"/>
        <bgColor indexed="64"/>
      </patternFill>
    </fill>
    <fill>
      <patternFill patternType="solid">
        <fgColor theme="0" tint="-4.9989318521683403E-2"/>
        <bgColor rgb="FF92D050"/>
      </patternFill>
    </fill>
    <fill>
      <patternFill patternType="solid">
        <fgColor theme="0" tint="-4.9989318521683403E-2"/>
        <bgColor theme="0" tint="-0.14999847407452621"/>
      </patternFill>
    </fill>
    <fill>
      <patternFill patternType="solid">
        <fgColor theme="0" tint="-0.14999847407452621"/>
        <bgColor indexed="64"/>
      </patternFill>
    </fill>
  </fills>
  <borders count="4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7">
    <xf numFmtId="0" fontId="0" fillId="0" borderId="0"/>
    <xf numFmtId="0" fontId="1" fillId="0" borderId="0"/>
    <xf numFmtId="0" fontId="1" fillId="0" borderId="0"/>
    <xf numFmtId="9" fontId="25" fillId="0" borderId="0" applyFont="0" applyFill="0" applyBorder="0" applyProtection="0"/>
    <xf numFmtId="0" fontId="2" fillId="2" borderId="0" applyNumberFormat="0" applyBorder="0" applyProtection="0"/>
    <xf numFmtId="0" fontId="2" fillId="2" borderId="0" applyNumberFormat="0" applyBorder="0" applyProtection="0"/>
    <xf numFmtId="0" fontId="2" fillId="2" borderId="0" applyNumberFormat="0" applyBorder="0" applyProtection="0"/>
  </cellStyleXfs>
  <cellXfs count="330">
    <xf numFmtId="0" fontId="0" fillId="0" borderId="0" xfId="0"/>
    <xf numFmtId="0" fontId="3" fillId="0" borderId="0" xfId="0" applyFont="1" applyAlignment="1">
      <alignment vertical="top"/>
    </xf>
    <xf numFmtId="0" fontId="3" fillId="0" borderId="0" xfId="0" applyFont="1" applyAlignment="1">
      <alignment horizontal="left" vertical="top" wrapText="1"/>
    </xf>
    <xf numFmtId="0" fontId="4" fillId="0" borderId="0" xfId="0" applyFont="1" applyAlignment="1">
      <alignment vertical="top"/>
    </xf>
    <xf numFmtId="0" fontId="1" fillId="0" borderId="0" xfId="0" applyFont="1" applyAlignment="1" applyProtection="1">
      <alignment horizontal="center"/>
      <protection locked="0"/>
    </xf>
    <xf numFmtId="0" fontId="1" fillId="0" borderId="0" xfId="0" applyFont="1" applyAlignment="1" applyProtection="1">
      <alignment horizontal="center"/>
    </xf>
    <xf numFmtId="0" fontId="6" fillId="0" borderId="0" xfId="0" applyFont="1" applyAlignment="1" applyProtection="1">
      <alignment horizontal="center"/>
    </xf>
    <xf numFmtId="0" fontId="1" fillId="0" borderId="4" xfId="0" applyFont="1" applyBorder="1" applyAlignment="1" applyProtection="1">
      <alignment horizontal="center"/>
    </xf>
    <xf numFmtId="0" fontId="7" fillId="0" borderId="0" xfId="0" applyFont="1" applyAlignment="1" applyProtection="1">
      <alignment horizontal="center"/>
    </xf>
    <xf numFmtId="0" fontId="7" fillId="0" borderId="0" xfId="0" applyFont="1" applyProtection="1"/>
    <xf numFmtId="0" fontId="8" fillId="0" borderId="0" xfId="0" applyFont="1" applyProtection="1"/>
    <xf numFmtId="0" fontId="1" fillId="0" borderId="0" xfId="0" applyFont="1" applyAlignment="1" applyProtection="1">
      <alignment horizontal="center" vertical="center"/>
    </xf>
    <xf numFmtId="0" fontId="1" fillId="0" borderId="7" xfId="0" applyFont="1" applyBorder="1" applyAlignment="1" applyProtection="1">
      <alignment horizontal="left"/>
    </xf>
    <xf numFmtId="0" fontId="1" fillId="0" borderId="0" xfId="0" applyFont="1" applyAlignment="1" applyProtection="1">
      <alignment horizontal="left"/>
    </xf>
    <xf numFmtId="0" fontId="1" fillId="0" borderId="8" xfId="0" applyFont="1" applyBorder="1" applyAlignment="1" applyProtection="1">
      <alignment horizontal="left"/>
    </xf>
    <xf numFmtId="0" fontId="1" fillId="0" borderId="7" xfId="0" applyFont="1" applyBorder="1" applyProtection="1"/>
    <xf numFmtId="0" fontId="1" fillId="0" borderId="0" xfId="0" applyFont="1" applyProtection="1"/>
    <xf numFmtId="0" fontId="1" fillId="0" borderId="0" xfId="0" applyFont="1" applyAlignment="1" applyProtection="1">
      <alignment horizontal="left" indent="1"/>
    </xf>
    <xf numFmtId="0" fontId="1" fillId="0" borderId="8" xfId="0" applyFont="1" applyBorder="1" applyProtection="1"/>
    <xf numFmtId="0" fontId="1" fillId="0" borderId="7"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left" vertical="center"/>
    </xf>
    <xf numFmtId="0" fontId="1" fillId="0" borderId="11" xfId="0" applyFont="1" applyBorder="1" applyAlignment="1" applyProtection="1">
      <alignment horizontal="left" vertical="center"/>
    </xf>
    <xf numFmtId="0" fontId="1" fillId="0" borderId="16" xfId="0" applyFont="1" applyBorder="1" applyAlignment="1" applyProtection="1">
      <alignment horizontal="center" vertical="center"/>
    </xf>
    <xf numFmtId="0" fontId="5" fillId="0" borderId="5" xfId="0" applyFont="1" applyBorder="1" applyAlignment="1" applyProtection="1">
      <alignment horizontal="left" vertical="center"/>
    </xf>
    <xf numFmtId="0" fontId="5" fillId="0" borderId="5" xfId="0" applyFont="1" applyBorder="1" applyAlignment="1" applyProtection="1">
      <alignment horizontal="left" vertical="center" wrapText="1"/>
    </xf>
    <xf numFmtId="0" fontId="5" fillId="0" borderId="5" xfId="0" applyFont="1" applyBorder="1" applyAlignment="1" applyProtection="1">
      <alignment horizontal="left" vertical="center" wrapText="1"/>
      <protection locked="0"/>
    </xf>
    <xf numFmtId="0" fontId="1" fillId="0" borderId="6" xfId="0" applyFont="1" applyBorder="1" applyAlignment="1" applyProtection="1">
      <alignment horizontal="center"/>
      <protection locked="0"/>
    </xf>
    <xf numFmtId="0" fontId="1" fillId="0" borderId="0" xfId="0" applyFont="1" applyAlignment="1" applyProtection="1">
      <alignment horizontal="center" vertical="center"/>
      <protection locked="0"/>
    </xf>
    <xf numFmtId="0" fontId="9" fillId="0" borderId="9" xfId="0" applyFont="1" applyBorder="1" applyAlignment="1" applyProtection="1">
      <alignment horizontal="center"/>
      <protection locked="0"/>
    </xf>
    <xf numFmtId="0" fontId="5" fillId="0" borderId="10" xfId="0" applyFont="1" applyBorder="1" applyAlignment="1" applyProtection="1">
      <alignment horizontal="left" vertical="center"/>
      <protection locked="0"/>
    </xf>
    <xf numFmtId="0" fontId="9" fillId="0" borderId="11" xfId="0" applyFont="1" applyBorder="1" applyAlignment="1" applyProtection="1">
      <alignment horizontal="center"/>
      <protection locked="0"/>
    </xf>
    <xf numFmtId="0" fontId="9" fillId="0" borderId="9" xfId="0" applyFont="1" applyBorder="1" applyAlignment="1" applyProtection="1">
      <alignment horizontal="center"/>
    </xf>
    <xf numFmtId="0" fontId="5" fillId="0" borderId="10" xfId="0" applyFont="1" applyBorder="1" applyAlignment="1" applyProtection="1">
      <alignment horizontal="left" vertical="center"/>
    </xf>
    <xf numFmtId="0" fontId="9" fillId="0" borderId="11" xfId="0" applyFont="1" applyBorder="1" applyAlignment="1" applyProtection="1">
      <alignment horizontal="center"/>
    </xf>
    <xf numFmtId="0" fontId="1" fillId="0" borderId="0" xfId="0" applyFont="1" applyAlignment="1">
      <alignment horizontal="center"/>
    </xf>
    <xf numFmtId="0" fontId="10" fillId="0" borderId="0" xfId="0" applyFont="1" applyAlignment="1">
      <alignment horizontal="left" vertical="center"/>
    </xf>
    <xf numFmtId="0" fontId="1" fillId="0" borderId="0" xfId="0" applyFont="1" applyAlignment="1">
      <alignment horizontal="left" vertical="center"/>
    </xf>
    <xf numFmtId="0" fontId="11" fillId="0" borderId="0" xfId="0" applyFont="1" applyAlignment="1">
      <alignment horizontal="center" vertical="center"/>
    </xf>
    <xf numFmtId="0" fontId="1" fillId="0" borderId="0" xfId="0" applyFont="1" applyAlignment="1">
      <alignment vertical="center"/>
    </xf>
    <xf numFmtId="0" fontId="12" fillId="0" borderId="0" xfId="0" applyFont="1" applyAlignment="1">
      <alignment horizontal="center" vertical="center"/>
    </xf>
    <xf numFmtId="49" fontId="13" fillId="0" borderId="0" xfId="0" quotePrefix="1" applyNumberFormat="1" applyFont="1" applyAlignment="1">
      <alignment horizontal="left" vertical="center"/>
    </xf>
    <xf numFmtId="0" fontId="13" fillId="0" borderId="0" xfId="0" applyFont="1" applyAlignment="1">
      <alignment horizontal="center" vertical="center"/>
    </xf>
    <xf numFmtId="0" fontId="12" fillId="0" borderId="0" xfId="0" applyFont="1" applyAlignment="1">
      <alignment horizontal="right" vertical="center"/>
    </xf>
    <xf numFmtId="0" fontId="14" fillId="0" borderId="0" xfId="0" applyFont="1" applyAlignment="1">
      <alignment horizontal="center" vertical="center"/>
    </xf>
    <xf numFmtId="0" fontId="12" fillId="0" borderId="0" xfId="0" applyFont="1" applyAlignment="1">
      <alignment horizontal="center"/>
    </xf>
    <xf numFmtId="0" fontId="1" fillId="0" borderId="0" xfId="1" applyFont="1"/>
    <xf numFmtId="0" fontId="15" fillId="0" borderId="0" xfId="0" applyFont="1"/>
    <xf numFmtId="0" fontId="16" fillId="0" borderId="0" xfId="0" applyFont="1" applyAlignment="1">
      <alignment horizontal="center" vertical="center"/>
    </xf>
    <xf numFmtId="0" fontId="18" fillId="0" borderId="0" xfId="1" applyFont="1"/>
    <xf numFmtId="49" fontId="11" fillId="0" borderId="0" xfId="0" quotePrefix="1" applyNumberFormat="1" applyFont="1" applyAlignment="1">
      <alignment horizontal="left" vertical="center"/>
    </xf>
    <xf numFmtId="0" fontId="15" fillId="0" borderId="24"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9" xfId="0" applyFont="1" applyBorder="1" applyAlignment="1">
      <alignment horizontal="left" vertical="center" wrapText="1"/>
    </xf>
    <xf numFmtId="49" fontId="15" fillId="0" borderId="38" xfId="0" applyNumberFormat="1" applyFont="1" applyBorder="1" applyAlignment="1">
      <alignment horizontal="center" vertical="center" wrapText="1"/>
    </xf>
    <xf numFmtId="164" fontId="15" fillId="0" borderId="39" xfId="0" applyNumberFormat="1" applyFont="1" applyBorder="1" applyAlignment="1" applyProtection="1">
      <alignment horizontal="center" vertical="center" wrapText="1"/>
      <protection locked="0"/>
    </xf>
    <xf numFmtId="165" fontId="15" fillId="0" borderId="39" xfId="0" applyNumberFormat="1" applyFont="1" applyBorder="1" applyAlignment="1">
      <alignment horizontal="center" vertical="center" wrapText="1"/>
    </xf>
    <xf numFmtId="166" fontId="15" fillId="0" borderId="39" xfId="0" applyNumberFormat="1" applyFont="1" applyBorder="1" applyAlignment="1" applyProtection="1">
      <alignment horizontal="center" vertical="center" wrapText="1"/>
      <protection locked="0"/>
    </xf>
    <xf numFmtId="0" fontId="1" fillId="0" borderId="0" xfId="0" applyFont="1" applyAlignment="1">
      <alignment horizontal="left"/>
    </xf>
    <xf numFmtId="0" fontId="1" fillId="0" borderId="0" xfId="0" applyFont="1" applyAlignment="1">
      <alignment horizontal="left" vertical="top"/>
    </xf>
    <xf numFmtId="0" fontId="15" fillId="0" borderId="0" xfId="0" applyFont="1" applyAlignment="1" applyProtection="1">
      <alignment horizontal="center" vertical="center"/>
      <protection locked="0"/>
    </xf>
    <xf numFmtId="0" fontId="15" fillId="0" borderId="0" xfId="0" applyFont="1" applyProtection="1">
      <protection locked="0"/>
    </xf>
    <xf numFmtId="0" fontId="19" fillId="0" borderId="0" xfId="0" applyFont="1"/>
    <xf numFmtId="0" fontId="20" fillId="0" borderId="0" xfId="0" applyFont="1"/>
    <xf numFmtId="0" fontId="20" fillId="0" borderId="0" xfId="0" applyFont="1" applyProtection="1">
      <protection locked="0"/>
    </xf>
    <xf numFmtId="0" fontId="15" fillId="0" borderId="0" xfId="0" applyFont="1" applyAlignment="1" applyProtection="1">
      <alignment horizontal="right"/>
      <protection locked="0"/>
    </xf>
    <xf numFmtId="0" fontId="12" fillId="0" borderId="0" xfId="1" applyFont="1"/>
    <xf numFmtId="0" fontId="20" fillId="0" borderId="0" xfId="0" applyFont="1" applyAlignment="1" applyProtection="1">
      <alignment horizontal="center" vertical="center"/>
      <protection locked="0"/>
    </xf>
    <xf numFmtId="1" fontId="15" fillId="0" borderId="39" xfId="0" applyNumberFormat="1"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1" fontId="15" fillId="0" borderId="39" xfId="0" applyNumberFormat="1" applyFont="1" applyBorder="1" applyAlignment="1">
      <alignment horizontal="center" vertical="center" wrapText="1"/>
    </xf>
    <xf numFmtId="0" fontId="15" fillId="0" borderId="19" xfId="0" applyFont="1" applyBorder="1" applyAlignment="1">
      <alignment horizontal="center" vertical="center" wrapText="1"/>
    </xf>
    <xf numFmtId="0" fontId="15" fillId="5" borderId="38" xfId="0" applyFont="1" applyFill="1" applyBorder="1" applyAlignment="1">
      <alignment horizontal="center" vertical="center" wrapText="1"/>
    </xf>
    <xf numFmtId="0" fontId="15" fillId="6" borderId="38" xfId="0" applyFont="1" applyFill="1" applyBorder="1" applyAlignment="1">
      <alignment horizontal="center" vertical="center" wrapText="1"/>
    </xf>
    <xf numFmtId="164" fontId="15" fillId="0" borderId="39" xfId="0" applyNumberFormat="1" applyFont="1" applyBorder="1" applyAlignment="1">
      <alignment horizontal="center" vertical="center" wrapText="1"/>
    </xf>
    <xf numFmtId="165" fontId="15" fillId="0" borderId="39" xfId="0" applyNumberFormat="1" applyFont="1" applyBorder="1" applyAlignment="1" applyProtection="1">
      <alignment horizontal="center" vertical="center" wrapText="1"/>
      <protection locked="0"/>
    </xf>
    <xf numFmtId="168" fontId="15" fillId="0" borderId="39" xfId="0" applyNumberFormat="1" applyFont="1" applyBorder="1" applyAlignment="1" applyProtection="1">
      <alignment horizontal="center" vertical="center" wrapText="1"/>
      <protection locked="0"/>
    </xf>
    <xf numFmtId="0" fontId="15" fillId="0" borderId="10" xfId="0" applyFont="1" applyBorder="1" applyProtection="1">
      <protection locked="0"/>
    </xf>
    <xf numFmtId="0" fontId="18" fillId="0" borderId="0" xfId="1" applyFont="1" applyProtection="1">
      <protection locked="0"/>
    </xf>
    <xf numFmtId="0" fontId="1" fillId="0" borderId="0" xfId="2" applyFont="1"/>
    <xf numFmtId="0" fontId="11" fillId="0" borderId="0" xfId="0" applyFont="1" applyAlignment="1">
      <alignment vertical="center"/>
    </xf>
    <xf numFmtId="0" fontId="1" fillId="0" borderId="0" xfId="0" applyFont="1" applyAlignment="1">
      <alignment horizontal="center" vertical="center"/>
    </xf>
    <xf numFmtId="49" fontId="5" fillId="0" borderId="0" xfId="0" quotePrefix="1" applyNumberFormat="1"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right" vertical="center"/>
    </xf>
    <xf numFmtId="0" fontId="15" fillId="0" borderId="14" xfId="0" applyFont="1" applyBorder="1" applyAlignment="1">
      <alignment horizontal="center" vertical="center" wrapText="1"/>
    </xf>
    <xf numFmtId="0" fontId="15" fillId="0" borderId="38" xfId="0" applyFont="1" applyBorder="1" applyAlignment="1">
      <alignment vertical="center" wrapText="1"/>
    </xf>
    <xf numFmtId="167" fontId="15" fillId="0" borderId="19" xfId="0" applyNumberFormat="1" applyFont="1" applyBorder="1" applyAlignment="1">
      <alignment horizontal="center" vertical="center" wrapText="1"/>
    </xf>
    <xf numFmtId="168" fontId="15" fillId="0" borderId="19" xfId="0" applyNumberFormat="1" applyFont="1" applyBorder="1" applyAlignment="1">
      <alignment horizontal="center" vertical="center" wrapText="1"/>
    </xf>
    <xf numFmtId="0" fontId="12" fillId="0" borderId="0" xfId="2" applyFont="1"/>
    <xf numFmtId="0" fontId="15" fillId="0" borderId="0" xfId="0" applyFont="1" applyAlignment="1">
      <alignment horizontal="right"/>
    </xf>
    <xf numFmtId="0" fontId="20" fillId="0" borderId="0" xfId="0" applyFont="1" applyAlignment="1">
      <alignment vertical="center"/>
    </xf>
    <xf numFmtId="0" fontId="23" fillId="0" borderId="0" xfId="0" applyFont="1"/>
    <xf numFmtId="0" fontId="23" fillId="0" borderId="0" xfId="0" applyFont="1" applyAlignment="1">
      <alignment horizontal="center"/>
    </xf>
    <xf numFmtId="0" fontId="22" fillId="0" borderId="0" xfId="0" applyFont="1" applyAlignment="1">
      <alignment horizontal="center" vertical="center"/>
    </xf>
    <xf numFmtId="0" fontId="24" fillId="0" borderId="34" xfId="0" applyFont="1" applyBorder="1" applyAlignment="1">
      <alignment horizontal="center" vertical="center" wrapText="1"/>
    </xf>
    <xf numFmtId="0" fontId="15" fillId="0" borderId="34" xfId="0" applyFont="1" applyBorder="1" applyAlignment="1">
      <alignment horizontal="left" vertical="center"/>
    </xf>
    <xf numFmtId="167" fontId="15" fillId="0" borderId="34" xfId="0" applyNumberFormat="1" applyFont="1" applyBorder="1" applyAlignment="1">
      <alignment horizontal="center" vertical="center"/>
    </xf>
    <xf numFmtId="168" fontId="15" fillId="0" borderId="34" xfId="0" applyNumberFormat="1" applyFont="1" applyBorder="1" applyAlignment="1">
      <alignment horizontal="center" vertical="center"/>
    </xf>
    <xf numFmtId="169" fontId="15" fillId="0" borderId="34" xfId="0" applyNumberFormat="1" applyFont="1" applyBorder="1" applyAlignment="1">
      <alignment horizontal="center" vertical="center"/>
    </xf>
    <xf numFmtId="9" fontId="15" fillId="0" borderId="34" xfId="3" applyNumberFormat="1" applyFont="1" applyBorder="1" applyAlignment="1">
      <alignment horizontal="center" vertical="center"/>
    </xf>
    <xf numFmtId="0" fontId="27" fillId="0" borderId="0" xfId="0" applyFont="1" applyAlignment="1">
      <alignment horizontal="left" vertical="top" wrapText="1"/>
    </xf>
    <xf numFmtId="0" fontId="28" fillId="0" borderId="0" xfId="0" applyFont="1" applyAlignment="1">
      <alignment horizontal="left" vertical="top" wrapText="1"/>
    </xf>
    <xf numFmtId="0" fontId="15" fillId="0" borderId="24" xfId="0" applyFont="1" applyBorder="1" applyAlignment="1">
      <alignment horizontal="center" vertical="center" wrapText="1"/>
    </xf>
    <xf numFmtId="0" fontId="1" fillId="0" borderId="0" xfId="0" applyFont="1" applyAlignment="1" applyProtection="1">
      <alignment horizontal="left"/>
    </xf>
    <xf numFmtId="0" fontId="20" fillId="0" borderId="0" xfId="0" applyFont="1" applyAlignment="1" applyProtection="1">
      <protection locked="0"/>
    </xf>
    <xf numFmtId="0" fontId="15" fillId="0" borderId="0" xfId="0" applyFont="1" applyProtection="1"/>
    <xf numFmtId="0" fontId="16" fillId="0" borderId="0" xfId="0" applyFont="1" applyAlignment="1" applyProtection="1">
      <alignment horizontal="center" vertical="center"/>
    </xf>
    <xf numFmtId="49" fontId="11" fillId="0" borderId="0" xfId="0" quotePrefix="1" applyNumberFormat="1" applyFont="1" applyAlignment="1" applyProtection="1">
      <alignment horizontal="left" vertical="center"/>
    </xf>
    <xf numFmtId="0" fontId="0" fillId="0" borderId="0" xfId="0" applyProtection="1"/>
    <xf numFmtId="0" fontId="18" fillId="0" borderId="0" xfId="1" applyFont="1" applyProtection="1"/>
    <xf numFmtId="0" fontId="15" fillId="0" borderId="24" xfId="0" applyFont="1" applyBorder="1" applyAlignment="1" applyProtection="1">
      <alignment horizontal="center" vertical="center" wrapText="1"/>
    </xf>
    <xf numFmtId="0" fontId="15" fillId="0" borderId="39" xfId="0" applyFont="1" applyBorder="1" applyAlignment="1" applyProtection="1">
      <alignment horizontal="center" vertical="center" wrapText="1"/>
    </xf>
    <xf numFmtId="0" fontId="15" fillId="0" borderId="38" xfId="0" applyFont="1" applyBorder="1" applyAlignment="1" applyProtection="1">
      <alignment horizontal="center" vertical="center" wrapText="1"/>
    </xf>
    <xf numFmtId="0" fontId="15" fillId="0" borderId="39" xfId="0" applyFont="1" applyBorder="1" applyAlignment="1" applyProtection="1">
      <alignment horizontal="left" vertical="center" wrapText="1"/>
    </xf>
    <xf numFmtId="49" fontId="15" fillId="0" borderId="38" xfId="0" applyNumberFormat="1" applyFont="1" applyBorder="1" applyAlignment="1" applyProtection="1">
      <alignment horizontal="center" vertical="center" wrapText="1"/>
    </xf>
    <xf numFmtId="167" fontId="15" fillId="0" borderId="39" xfId="0" applyNumberFormat="1" applyFont="1" applyBorder="1" applyAlignment="1" applyProtection="1">
      <alignment horizontal="center" vertical="center" wrapText="1"/>
    </xf>
    <xf numFmtId="0" fontId="1" fillId="0" borderId="0" xfId="0" applyFont="1" applyAlignment="1" applyProtection="1">
      <alignment horizontal="left" vertical="top"/>
    </xf>
    <xf numFmtId="0" fontId="15" fillId="0" borderId="0" xfId="0" applyFont="1" applyAlignment="1" applyProtection="1">
      <alignment horizontal="center" vertical="center"/>
    </xf>
    <xf numFmtId="0" fontId="20" fillId="0" borderId="0" xfId="0" applyFont="1" applyProtection="1"/>
    <xf numFmtId="0" fontId="0" fillId="0" borderId="0" xfId="0" applyProtection="1">
      <protection locked="0"/>
    </xf>
    <xf numFmtId="167" fontId="15" fillId="0" borderId="39" xfId="0" applyNumberFormat="1" applyFont="1" applyBorder="1" applyAlignment="1" applyProtection="1">
      <alignment horizontal="center" vertical="center" wrapText="1"/>
      <protection locked="0"/>
    </xf>
    <xf numFmtId="0" fontId="21" fillId="0" borderId="0" xfId="1" applyFont="1" applyProtection="1">
      <protection locked="0"/>
    </xf>
    <xf numFmtId="0" fontId="12" fillId="0" borderId="0" xfId="1" applyFont="1" applyProtection="1">
      <protection locked="0"/>
    </xf>
    <xf numFmtId="0" fontId="19" fillId="0" borderId="0" xfId="0" applyFont="1" applyProtection="1">
      <protection locked="0"/>
    </xf>
    <xf numFmtId="0" fontId="1" fillId="0" borderId="0" xfId="1" applyFont="1" applyProtection="1">
      <protection locked="0"/>
    </xf>
    <xf numFmtId="164" fontId="15" fillId="0" borderId="39" xfId="0" applyNumberFormat="1" applyFont="1" applyBorder="1" applyAlignment="1" applyProtection="1">
      <alignment horizontal="center" vertical="center" wrapText="1"/>
    </xf>
    <xf numFmtId="166" fontId="15" fillId="0" borderId="39" xfId="0" applyNumberFormat="1" applyFont="1" applyBorder="1" applyAlignment="1" applyProtection="1">
      <alignment horizontal="center" vertical="center" wrapText="1"/>
    </xf>
    <xf numFmtId="165" fontId="15" fillId="0" borderId="39" xfId="0" applyNumberFormat="1" applyFont="1" applyBorder="1" applyAlignment="1" applyProtection="1">
      <alignment horizontal="center" vertical="center" wrapText="1"/>
    </xf>
    <xf numFmtId="0" fontId="17" fillId="0" borderId="0" xfId="0" applyFont="1" applyAlignment="1" applyProtection="1">
      <alignment vertical="center"/>
    </xf>
    <xf numFmtId="0" fontId="17" fillId="0" borderId="0" xfId="0" applyFont="1" applyAlignment="1" applyProtection="1">
      <alignment horizontal="center" vertical="center"/>
    </xf>
    <xf numFmtId="0" fontId="1" fillId="0" borderId="31"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49" fontId="1" fillId="0" borderId="24" xfId="0" applyNumberFormat="1" applyFont="1" applyBorder="1" applyAlignment="1" applyProtection="1">
      <alignment horizontal="center" vertical="center"/>
    </xf>
    <xf numFmtId="49" fontId="1" fillId="0" borderId="25" xfId="0" applyNumberFormat="1" applyFont="1" applyBorder="1" applyAlignment="1" applyProtection="1">
      <alignment horizontal="center" vertical="center"/>
    </xf>
    <xf numFmtId="49" fontId="1" fillId="0" borderId="26" xfId="0" applyNumberFormat="1" applyFont="1" applyBorder="1" applyAlignment="1" applyProtection="1">
      <alignment horizontal="center" vertical="center"/>
    </xf>
    <xf numFmtId="49" fontId="1" fillId="4" borderId="24" xfId="0" applyNumberFormat="1" applyFont="1" applyFill="1" applyBorder="1" applyAlignment="1" applyProtection="1">
      <alignment horizontal="center" vertical="center"/>
      <protection locked="0"/>
    </xf>
    <xf numFmtId="49" fontId="1" fillId="4" borderId="25" xfId="0" applyNumberFormat="1" applyFont="1" applyFill="1" applyBorder="1" applyAlignment="1" applyProtection="1">
      <alignment horizontal="center" vertical="center"/>
      <protection locked="0"/>
    </xf>
    <xf numFmtId="49" fontId="1" fillId="4" borderId="26" xfId="0" applyNumberFormat="1" applyFont="1" applyFill="1" applyBorder="1" applyAlignment="1" applyProtection="1">
      <alignment horizontal="center" vertical="center"/>
      <protection locked="0"/>
    </xf>
    <xf numFmtId="0" fontId="1" fillId="0" borderId="30"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8" xfId="0" applyFont="1" applyBorder="1" applyAlignment="1" applyProtection="1">
      <alignment horizontal="center" vertical="center"/>
    </xf>
    <xf numFmtId="0" fontId="1" fillId="4" borderId="2" xfId="0" applyFont="1" applyFill="1" applyBorder="1" applyAlignment="1" applyProtection="1">
      <alignment horizontal="left" wrapText="1"/>
      <protection locked="0"/>
    </xf>
    <xf numFmtId="0" fontId="9" fillId="0" borderId="2" xfId="0" applyFont="1" applyBorder="1" applyAlignment="1" applyProtection="1">
      <alignment horizontal="center"/>
    </xf>
    <xf numFmtId="0" fontId="1" fillId="0" borderId="29"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7" xfId="0" applyFont="1" applyBorder="1" applyAlignment="1" applyProtection="1">
      <alignment horizontal="center"/>
    </xf>
    <xf numFmtId="0" fontId="1" fillId="0" borderId="0" xfId="0" applyFont="1" applyAlignment="1" applyProtection="1">
      <alignment horizontal="center"/>
    </xf>
    <xf numFmtId="0" fontId="1" fillId="0" borderId="8" xfId="0" applyFont="1" applyBorder="1" applyAlignment="1" applyProtection="1">
      <alignment horizontal="center"/>
    </xf>
    <xf numFmtId="0" fontId="1" fillId="0" borderId="9" xfId="0" applyFont="1" applyBorder="1" applyAlignment="1" applyProtection="1">
      <alignment horizontal="center"/>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0" fontId="1" fillId="3" borderId="2" xfId="0" applyFont="1" applyFill="1" applyBorder="1" applyAlignment="1" applyProtection="1">
      <alignment horizontal="left" vertical="center" wrapText="1"/>
      <protection locked="0"/>
    </xf>
    <xf numFmtId="0" fontId="9" fillId="0" borderId="2" xfId="0" applyFont="1" applyBorder="1" applyAlignment="1" applyProtection="1">
      <alignment horizontal="center"/>
      <protection locked="0"/>
    </xf>
    <xf numFmtId="0" fontId="1" fillId="0" borderId="27" xfId="0" applyFont="1" applyBorder="1" applyAlignment="1" applyProtection="1">
      <alignment horizontal="left"/>
    </xf>
    <xf numFmtId="0" fontId="1" fillId="0" borderId="13" xfId="0" applyFont="1" applyBorder="1" applyAlignment="1" applyProtection="1">
      <alignment horizontal="left"/>
    </xf>
    <xf numFmtId="0" fontId="1" fillId="0" borderId="28" xfId="0" applyFont="1" applyBorder="1" applyAlignment="1" applyProtection="1">
      <alignment horizontal="left"/>
    </xf>
    <xf numFmtId="0" fontId="1" fillId="0" borderId="7" xfId="0" applyFont="1" applyBorder="1" applyAlignment="1" applyProtection="1">
      <alignment horizontal="left"/>
    </xf>
    <xf numFmtId="0" fontId="1" fillId="0" borderId="0" xfId="0" applyFont="1" applyAlignment="1" applyProtection="1">
      <alignment horizontal="left"/>
    </xf>
    <xf numFmtId="0" fontId="1" fillId="0" borderId="8" xfId="0" applyFont="1" applyBorder="1" applyAlignment="1" applyProtection="1">
      <alignment horizontal="left"/>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3" xfId="0" applyFont="1" applyBorder="1" applyAlignment="1" applyProtection="1">
      <alignment horizontal="center" vertical="center"/>
    </xf>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12" fillId="0" borderId="34" xfId="0" applyFont="1" applyBorder="1" applyAlignment="1">
      <alignment horizontal="right"/>
    </xf>
    <xf numFmtId="0" fontId="12" fillId="0" borderId="34" xfId="0" applyFont="1" applyBorder="1" applyAlignment="1">
      <alignment horizontal="left"/>
    </xf>
    <xf numFmtId="49" fontId="12" fillId="0" borderId="34" xfId="0" applyNumberFormat="1" applyFont="1" applyBorder="1" applyAlignment="1">
      <alignment horizontal="center"/>
    </xf>
    <xf numFmtId="0" fontId="13" fillId="0" borderId="30" xfId="0" applyFont="1" applyBorder="1" applyAlignment="1">
      <alignment horizontal="left"/>
    </xf>
    <xf numFmtId="49" fontId="13" fillId="0" borderId="30" xfId="0" applyNumberFormat="1" applyFont="1" applyBorder="1" applyAlignment="1">
      <alignment horizontal="center"/>
    </xf>
    <xf numFmtId="0" fontId="12" fillId="0" borderId="30" xfId="0" applyFont="1" applyBorder="1" applyAlignment="1">
      <alignment horizontal="right"/>
    </xf>
    <xf numFmtId="0" fontId="12" fillId="0" borderId="30" xfId="0" applyFont="1" applyBorder="1" applyAlignment="1">
      <alignment horizontal="center"/>
    </xf>
    <xf numFmtId="0" fontId="12" fillId="0" borderId="34" xfId="0" applyFont="1" applyBorder="1" applyAlignment="1">
      <alignment horizontal="center"/>
    </xf>
    <xf numFmtId="0" fontId="12" fillId="0" borderId="30" xfId="0" applyFont="1" applyBorder="1" applyAlignment="1">
      <alignment horizontal="left"/>
    </xf>
    <xf numFmtId="49" fontId="12" fillId="0" borderId="30" xfId="0" applyNumberFormat="1"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4" xfId="0" applyFont="1" applyBorder="1" applyAlignment="1">
      <alignment horizontal="right"/>
    </xf>
    <xf numFmtId="0" fontId="12" fillId="0" borderId="5" xfId="0" applyFont="1" applyBorder="1" applyAlignment="1">
      <alignment horizontal="right"/>
    </xf>
    <xf numFmtId="0" fontId="12" fillId="0" borderId="6" xfId="0" applyFont="1" applyBorder="1" applyAlignment="1">
      <alignment horizontal="right"/>
    </xf>
    <xf numFmtId="0" fontId="12" fillId="0" borderId="9" xfId="0" applyFont="1" applyBorder="1" applyAlignment="1">
      <alignment horizontal="right"/>
    </xf>
    <xf numFmtId="0" fontId="12" fillId="0" borderId="10" xfId="0" applyFont="1" applyBorder="1" applyAlignment="1">
      <alignment horizontal="right"/>
    </xf>
    <xf numFmtId="0" fontId="12" fillId="0" borderId="11" xfId="0" applyFont="1" applyBorder="1" applyAlignment="1">
      <alignment horizontal="right"/>
    </xf>
    <xf numFmtId="0" fontId="12" fillId="0" borderId="35" xfId="0" applyFont="1" applyBorder="1" applyAlignment="1">
      <alignment horizontal="left"/>
    </xf>
    <xf numFmtId="0" fontId="13" fillId="0" borderId="34" xfId="0" applyFont="1" applyBorder="1" applyAlignment="1">
      <alignment horizontal="right"/>
    </xf>
    <xf numFmtId="0" fontId="12" fillId="0" borderId="4" xfId="0" applyFont="1" applyBorder="1" applyAlignment="1">
      <alignment horizontal="left" indent="1"/>
    </xf>
    <xf numFmtId="0" fontId="12" fillId="0" borderId="5" xfId="0" applyFont="1" applyBorder="1" applyAlignment="1">
      <alignment horizontal="left" indent="1"/>
    </xf>
    <xf numFmtId="0" fontId="12" fillId="0" borderId="6" xfId="0" applyFont="1" applyBorder="1" applyAlignment="1">
      <alignment horizontal="left" indent="1"/>
    </xf>
    <xf numFmtId="49" fontId="12" fillId="0" borderId="4" xfId="0" applyNumberFormat="1" applyFont="1" applyBorder="1" applyAlignment="1">
      <alignment horizontal="center"/>
    </xf>
    <xf numFmtId="49" fontId="12" fillId="0" borderId="5" xfId="0" applyNumberFormat="1" applyFont="1" applyBorder="1" applyAlignment="1">
      <alignment horizontal="center"/>
    </xf>
    <xf numFmtId="49" fontId="12" fillId="0" borderId="6" xfId="0" applyNumberFormat="1" applyFont="1" applyBorder="1" applyAlignment="1">
      <alignment horizontal="center"/>
    </xf>
    <xf numFmtId="49" fontId="12" fillId="0" borderId="9" xfId="0" applyNumberFormat="1" applyFont="1" applyBorder="1" applyAlignment="1">
      <alignment horizontal="center"/>
    </xf>
    <xf numFmtId="49" fontId="12" fillId="0" borderId="10" xfId="0" applyNumberFormat="1" applyFont="1" applyBorder="1" applyAlignment="1">
      <alignment horizontal="center"/>
    </xf>
    <xf numFmtId="49" fontId="12" fillId="0" borderId="11" xfId="0" applyNumberFormat="1" applyFont="1" applyBorder="1" applyAlignment="1">
      <alignment horizontal="center"/>
    </xf>
    <xf numFmtId="0" fontId="12" fillId="0" borderId="1" xfId="0" applyFont="1" applyBorder="1" applyAlignment="1">
      <alignment horizontal="left" indent="1"/>
    </xf>
    <xf numFmtId="0" fontId="12" fillId="0" borderId="2" xfId="0" applyFont="1" applyBorder="1" applyAlignment="1">
      <alignment horizontal="left" indent="1"/>
    </xf>
    <xf numFmtId="0" fontId="12" fillId="0" borderId="3" xfId="0" applyFont="1" applyBorder="1" applyAlignment="1">
      <alignment horizontal="left" indent="1"/>
    </xf>
    <xf numFmtId="0" fontId="12" fillId="0" borderId="29" xfId="0" applyFont="1" applyBorder="1" applyAlignment="1">
      <alignment horizontal="left" indent="1"/>
    </xf>
    <xf numFmtId="0" fontId="14" fillId="0" borderId="34" xfId="0" applyFont="1" applyBorder="1" applyAlignment="1">
      <alignment horizontal="center" vertical="center"/>
    </xf>
    <xf numFmtId="0" fontId="14" fillId="0" borderId="30"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1" fillId="0" borderId="0" xfId="0" applyFont="1" applyAlignment="1">
      <alignment horizontal="center" vertical="center"/>
    </xf>
    <xf numFmtId="0" fontId="14" fillId="0" borderId="29"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3" fillId="0" borderId="34" xfId="0" applyFont="1" applyBorder="1" applyAlignment="1">
      <alignment horizontal="left"/>
    </xf>
    <xf numFmtId="49" fontId="13" fillId="0" borderId="34" xfId="0" applyNumberFormat="1" applyFont="1" applyBorder="1" applyAlignment="1">
      <alignment horizontal="center"/>
    </xf>
    <xf numFmtId="0" fontId="20" fillId="0" borderId="0" xfId="0" applyFont="1" applyAlignment="1" applyProtection="1">
      <alignment horizontal="center"/>
      <protection locked="0"/>
    </xf>
    <xf numFmtId="0" fontId="20" fillId="0" borderId="5" xfId="0" applyFont="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20" fillId="3" borderId="10" xfId="0" applyFont="1" applyFill="1" applyBorder="1" applyAlignment="1" applyProtection="1">
      <alignment horizontal="center" vertical="center"/>
      <protection locked="0"/>
    </xf>
    <xf numFmtId="0" fontId="15" fillId="0" borderId="24" xfId="0" applyFont="1" applyBorder="1" applyAlignment="1" applyProtection="1">
      <alignment horizontal="center" vertical="center"/>
    </xf>
    <xf numFmtId="0" fontId="15" fillId="0" borderId="26" xfId="0" applyFont="1" applyBorder="1" applyAlignment="1" applyProtection="1">
      <alignment horizontal="center" vertical="center"/>
    </xf>
    <xf numFmtId="49" fontId="1" fillId="4" borderId="10" xfId="0" applyNumberFormat="1"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protection locked="0"/>
    </xf>
    <xf numFmtId="0" fontId="16" fillId="0" borderId="0" xfId="0" applyFont="1" applyAlignment="1" applyProtection="1">
      <alignment horizontal="center" vertical="center"/>
    </xf>
    <xf numFmtId="0" fontId="15" fillId="0" borderId="36" xfId="0" applyFont="1" applyBorder="1" applyAlignment="1" applyProtection="1">
      <alignment horizontal="center" vertical="center" wrapText="1"/>
    </xf>
    <xf numFmtId="0" fontId="15" fillId="0" borderId="37" xfId="0" applyFont="1" applyBorder="1" applyAlignment="1" applyProtection="1">
      <alignment horizontal="center" vertical="center" wrapText="1"/>
    </xf>
    <xf numFmtId="0" fontId="15" fillId="0" borderId="38" xfId="0" applyFont="1" applyBorder="1" applyAlignment="1" applyProtection="1">
      <alignment horizontal="center" vertical="center" wrapText="1"/>
    </xf>
    <xf numFmtId="0" fontId="15" fillId="0" borderId="24" xfId="0" applyFont="1" applyBorder="1" applyAlignment="1" applyProtection="1">
      <alignment horizontal="center" vertical="center" wrapText="1"/>
    </xf>
    <xf numFmtId="0" fontId="15" fillId="0" borderId="25" xfId="0" applyFont="1" applyBorder="1" applyAlignment="1" applyProtection="1">
      <alignment horizontal="center" vertical="center" wrapText="1"/>
    </xf>
    <xf numFmtId="0" fontId="15" fillId="0" borderId="26" xfId="0" applyFont="1" applyBorder="1" applyAlignment="1" applyProtection="1">
      <alignment horizontal="center" vertical="center" wrapText="1"/>
    </xf>
    <xf numFmtId="0" fontId="15" fillId="0" borderId="25" xfId="0" applyFont="1" applyBorder="1" applyAlignment="1" applyProtection="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49" fontId="1" fillId="4" borderId="10" xfId="0" applyNumberFormat="1" applyFont="1" applyFill="1" applyBorder="1" applyAlignment="1" applyProtection="1">
      <alignment horizontal="center" vertical="center"/>
      <protection locked="0"/>
    </xf>
    <xf numFmtId="0" fontId="16" fillId="0" borderId="0" xfId="0" applyFont="1" applyAlignment="1">
      <alignment horizontal="center" vertical="center"/>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5" xfId="0" applyFont="1" applyBorder="1" applyAlignment="1">
      <alignment horizontal="center" vertical="center"/>
    </xf>
    <xf numFmtId="0" fontId="15" fillId="0" borderId="17"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18" xfId="0" applyFont="1" applyBorder="1" applyAlignment="1">
      <alignment horizontal="center" vertical="center" wrapText="1"/>
    </xf>
    <xf numFmtId="0" fontId="20" fillId="0" borderId="5" xfId="0" applyFont="1" applyBorder="1" applyAlignment="1">
      <alignment horizontal="center"/>
    </xf>
    <xf numFmtId="0" fontId="20" fillId="0" borderId="0" xfId="0" applyFont="1" applyAlignment="1">
      <alignment horizontal="center" vertical="center"/>
    </xf>
    <xf numFmtId="0" fontId="15" fillId="0" borderId="10" xfId="0" applyFont="1" applyBorder="1" applyAlignment="1">
      <alignment horizontal="center" vertical="center"/>
    </xf>
    <xf numFmtId="0" fontId="22" fillId="0" borderId="0" xfId="0" applyFont="1" applyAlignment="1">
      <alignment horizontal="center" vertical="center" wrapText="1"/>
    </xf>
    <xf numFmtId="49" fontId="1" fillId="9" borderId="10" xfId="0" applyNumberFormat="1" applyFont="1" applyFill="1" applyBorder="1" applyAlignment="1" applyProtection="1">
      <alignment horizontal="center" vertical="center" wrapText="1"/>
      <protection locked="0"/>
    </xf>
    <xf numFmtId="0" fontId="15" fillId="10" borderId="10" xfId="0" applyFont="1" applyFill="1" applyBorder="1" applyAlignment="1">
      <alignment horizontal="center"/>
    </xf>
    <xf numFmtId="49" fontId="1" fillId="9" borderId="10" xfId="0" applyNumberFormat="1" applyFont="1" applyFill="1" applyBorder="1" applyAlignment="1" applyProtection="1">
      <alignment horizontal="center" vertical="center"/>
      <protection locked="0"/>
    </xf>
    <xf numFmtId="0" fontId="20" fillId="10" borderId="10" xfId="0" applyFont="1" applyFill="1" applyBorder="1" applyAlignment="1">
      <alignment horizontal="center" vertical="center"/>
    </xf>
    <xf numFmtId="0" fontId="15" fillId="10" borderId="10" xfId="0" applyFont="1" applyFill="1" applyBorder="1" applyAlignment="1" applyProtection="1">
      <alignment horizontal="center"/>
      <protection locked="0"/>
    </xf>
    <xf numFmtId="0" fontId="20" fillId="10" borderId="10" xfId="0" applyFont="1" applyFill="1" applyBorder="1" applyAlignment="1" applyProtection="1">
      <alignment horizontal="center" vertical="center"/>
      <protection locked="0"/>
    </xf>
    <xf numFmtId="1" fontId="15" fillId="0" borderId="39" xfId="0" applyNumberFormat="1" applyFont="1" applyFill="1" applyBorder="1" applyAlignment="1" applyProtection="1">
      <alignment horizontal="center" vertical="center" wrapText="1"/>
      <protection locked="0"/>
    </xf>
    <xf numFmtId="167" fontId="15" fillId="0" borderId="39" xfId="0" applyNumberFormat="1" applyFont="1" applyFill="1" applyBorder="1" applyAlignment="1" applyProtection="1">
      <alignment horizontal="center" vertical="center" wrapText="1"/>
    </xf>
    <xf numFmtId="0" fontId="15" fillId="0" borderId="39" xfId="0" applyFont="1" applyFill="1" applyBorder="1" applyAlignment="1" applyProtection="1">
      <alignment horizontal="center" vertical="center" wrapText="1"/>
      <protection locked="0"/>
    </xf>
    <xf numFmtId="1" fontId="15" fillId="0" borderId="39" xfId="0" applyNumberFormat="1"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protection locked="0"/>
    </xf>
    <xf numFmtId="167" fontId="15" fillId="0" borderId="19" xfId="0" applyNumberFormat="1" applyFont="1" applyFill="1" applyBorder="1" applyAlignment="1">
      <alignment horizontal="center" vertical="center" wrapText="1"/>
    </xf>
    <xf numFmtId="164" fontId="15" fillId="0" borderId="19" xfId="0" applyNumberFormat="1" applyFont="1" applyFill="1" applyBorder="1" applyAlignment="1" applyProtection="1">
      <alignment horizontal="center" vertical="center" wrapText="1"/>
      <protection locked="0"/>
    </xf>
    <xf numFmtId="168" fontId="15" fillId="0" borderId="19" xfId="0" applyNumberFormat="1" applyFont="1" applyFill="1" applyBorder="1" applyAlignment="1">
      <alignment horizontal="center" vertical="center" wrapText="1"/>
    </xf>
    <xf numFmtId="164" fontId="15" fillId="0" borderId="19" xfId="0" applyNumberFormat="1" applyFont="1" applyFill="1" applyBorder="1" applyAlignment="1">
      <alignment horizontal="center" vertical="center" wrapText="1"/>
    </xf>
    <xf numFmtId="0" fontId="1" fillId="0" borderId="0" xfId="0" applyFont="1" applyFill="1" applyAlignment="1" applyProtection="1">
      <alignment horizontal="center"/>
    </xf>
    <xf numFmtId="0" fontId="7" fillId="0" borderId="0" xfId="0" applyFont="1" applyFill="1" applyAlignment="1" applyProtection="1">
      <alignment horizontal="center"/>
    </xf>
    <xf numFmtId="0" fontId="7" fillId="0" borderId="12" xfId="0" applyFont="1" applyFill="1" applyBorder="1" applyAlignment="1" applyProtection="1">
      <alignment horizontal="center"/>
    </xf>
    <xf numFmtId="0" fontId="7" fillId="0" borderId="13" xfId="0" applyFont="1" applyFill="1" applyBorder="1" applyAlignment="1" applyProtection="1">
      <alignment horizontal="center"/>
    </xf>
    <xf numFmtId="0" fontId="7" fillId="0" borderId="14" xfId="0" applyFont="1" applyFill="1" applyBorder="1" applyAlignment="1" applyProtection="1">
      <alignment horizontal="center"/>
    </xf>
    <xf numFmtId="0" fontId="7" fillId="0" borderId="15" xfId="0" applyFont="1" applyFill="1" applyBorder="1" applyAlignment="1" applyProtection="1">
      <alignment horizontal="center"/>
    </xf>
    <xf numFmtId="0" fontId="7" fillId="0" borderId="0" xfId="0" applyFont="1" applyFill="1" applyAlignment="1" applyProtection="1">
      <alignment horizontal="center"/>
    </xf>
    <xf numFmtId="0" fontId="7" fillId="0" borderId="16" xfId="0" applyFont="1" applyFill="1" applyBorder="1" applyAlignment="1" applyProtection="1">
      <alignment horizontal="center"/>
    </xf>
    <xf numFmtId="0" fontId="7" fillId="0" borderId="0" xfId="0" applyFont="1" applyFill="1" applyProtection="1"/>
    <xf numFmtId="0" fontId="7" fillId="0" borderId="15" xfId="0" applyFont="1" applyFill="1" applyBorder="1" applyAlignment="1" applyProtection="1">
      <alignment horizontal="center"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49" fontId="7" fillId="0" borderId="0" xfId="0" applyNumberFormat="1" applyFont="1" applyFill="1" applyAlignment="1" applyProtection="1">
      <alignment horizontal="right" vertical="center"/>
    </xf>
    <xf numFmtId="0" fontId="7" fillId="0" borderId="10" xfId="0" applyFont="1" applyFill="1" applyBorder="1" applyAlignment="1" applyProtection="1">
      <alignment horizontal="center" vertical="center" wrapText="1"/>
    </xf>
    <xf numFmtId="0" fontId="7" fillId="0" borderId="0" xfId="0" applyFont="1" applyFill="1" applyAlignment="1" applyProtection="1">
      <alignment horizontal="left" vertical="center"/>
    </xf>
    <xf numFmtId="0" fontId="7" fillId="0" borderId="16" xfId="0" applyFont="1" applyFill="1" applyBorder="1" applyAlignment="1" applyProtection="1">
      <alignment horizontal="center" vertical="center"/>
    </xf>
    <xf numFmtId="0" fontId="8" fillId="0" borderId="0" xfId="0" applyFont="1" applyFill="1" applyProtection="1"/>
    <xf numFmtId="0" fontId="8" fillId="0" borderId="17" xfId="0" applyFont="1" applyFill="1" applyBorder="1" applyAlignment="1" applyProtection="1">
      <alignment horizontal="center" vertical="top"/>
    </xf>
    <xf numFmtId="0" fontId="8" fillId="0" borderId="18" xfId="0" applyFont="1" applyFill="1" applyBorder="1" applyAlignment="1" applyProtection="1">
      <alignment horizontal="center" vertical="top"/>
    </xf>
    <xf numFmtId="0" fontId="8" fillId="0" borderId="18" xfId="0" applyFont="1" applyFill="1" applyBorder="1" applyAlignment="1" applyProtection="1">
      <alignment vertical="top"/>
    </xf>
    <xf numFmtId="0" fontId="8" fillId="0" borderId="18"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1" fillId="0" borderId="13" xfId="0" applyFont="1" applyFill="1" applyBorder="1" applyAlignment="1" applyProtection="1">
      <alignment horizontal="center" vertical="center" wrapText="1"/>
    </xf>
    <xf numFmtId="49" fontId="1" fillId="0" borderId="0" xfId="0" applyNumberFormat="1" applyFont="1" applyFill="1" applyAlignment="1" applyProtection="1">
      <alignment horizontal="center" vertical="center" wrapText="1"/>
    </xf>
    <xf numFmtId="49" fontId="1" fillId="0" borderId="0" xfId="0" applyNumberFormat="1" applyFont="1" applyFill="1" applyAlignment="1" applyProtection="1">
      <alignment horizontal="center" vertical="center"/>
    </xf>
    <xf numFmtId="49" fontId="1" fillId="0" borderId="0" xfId="0" applyNumberFormat="1" applyFont="1" applyFill="1" applyAlignment="1" applyProtection="1">
      <alignment vertical="center"/>
    </xf>
    <xf numFmtId="49" fontId="1" fillId="0" borderId="0" xfId="0" applyNumberFormat="1" applyFont="1" applyFill="1" applyAlignment="1" applyProtection="1">
      <alignment horizontal="center" vertical="center"/>
    </xf>
    <xf numFmtId="49" fontId="1" fillId="0" borderId="10" xfId="0" applyNumberFormat="1" applyFont="1" applyFill="1" applyBorder="1" applyAlignment="1" applyProtection="1">
      <alignment horizontal="center" vertical="center"/>
    </xf>
    <xf numFmtId="49" fontId="1" fillId="0" borderId="0" xfId="0" applyNumberFormat="1" applyFont="1" applyFill="1" applyAlignment="1" applyProtection="1">
      <alignment horizontal="right" vertical="center"/>
    </xf>
    <xf numFmtId="0" fontId="1" fillId="0" borderId="0" xfId="0" applyFont="1" applyFill="1" applyAlignment="1" applyProtection="1">
      <alignment horizontal="center" vertical="center"/>
    </xf>
    <xf numFmtId="0" fontId="1" fillId="0" borderId="24"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0" xfId="0" applyFont="1" applyFill="1" applyProtection="1"/>
    <xf numFmtId="0" fontId="3" fillId="11" borderId="34" xfId="0" applyFont="1" applyFill="1" applyBorder="1" applyAlignment="1">
      <alignment vertical="top"/>
    </xf>
    <xf numFmtId="164" fontId="15" fillId="7" borderId="34" xfId="0" applyNumberFormat="1" applyFont="1" applyFill="1" applyBorder="1" applyAlignment="1" applyProtection="1">
      <alignment horizontal="center" vertical="center" wrapText="1"/>
      <protection locked="0"/>
    </xf>
    <xf numFmtId="0" fontId="26" fillId="8" borderId="34" xfId="0" applyFont="1" applyFill="1" applyBorder="1" applyAlignment="1">
      <alignment vertical="top"/>
    </xf>
    <xf numFmtId="0" fontId="15" fillId="0" borderId="34" xfId="0" applyFont="1" applyBorder="1" applyAlignment="1" applyProtection="1">
      <alignment horizontal="center" vertical="center" wrapText="1"/>
      <protection locked="0"/>
    </xf>
    <xf numFmtId="1" fontId="15" fillId="0" borderId="34" xfId="0" applyNumberFormat="1" applyFont="1" applyBorder="1" applyAlignment="1" applyProtection="1">
      <alignment horizontal="center" vertical="center" wrapText="1"/>
      <protection locked="0"/>
    </xf>
    <xf numFmtId="49" fontId="3" fillId="0" borderId="0" xfId="0" applyNumberFormat="1" applyFont="1" applyAlignment="1">
      <alignment horizontal="justify" vertical="top"/>
    </xf>
    <xf numFmtId="49" fontId="22" fillId="0" borderId="0" xfId="0" applyNumberFormat="1" applyFont="1" applyAlignment="1">
      <alignment horizontal="justify" vertical="top"/>
    </xf>
    <xf numFmtId="49" fontId="22" fillId="0" borderId="0" xfId="0" applyNumberFormat="1" applyFont="1" applyFill="1" applyAlignment="1">
      <alignment horizontal="justify" vertical="top"/>
    </xf>
    <xf numFmtId="49" fontId="30" fillId="2" borderId="0" xfId="4" applyNumberFormat="1" applyFont="1" applyFill="1" applyAlignment="1">
      <alignment horizontal="justify" vertical="top"/>
    </xf>
  </cellXfs>
  <cellStyles count="7">
    <cellStyle name="Обычный" xfId="0" builtinId="0"/>
    <cellStyle name="Обычный_Page_statis1" xfId="1"/>
    <cellStyle name="Обычный_Page_statis1 2" xfId="2"/>
    <cellStyle name="Процентный" xfId="3" builtinId="5"/>
    <cellStyle name="Хороший" xfId="4" builtinId="26"/>
    <cellStyle name="Хороший 2" xfId="5"/>
    <cellStyle name="Хороший 3" xfId="6"/>
  </cellStyles>
  <dxfs count="53">
    <dxf>
      <fill>
        <patternFill patternType="solid">
          <fgColor theme="0"/>
          <bgColor theme="0"/>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theme="0"/>
          <bgColor theme="0"/>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bgColor rgb="FFFFC000"/>
        </patternFill>
      </fill>
    </dxf>
    <dxf>
      <fill>
        <patternFill>
          <bgColor rgb="FFFFC000"/>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theme="0"/>
          <bgColor theme="0"/>
        </patternFill>
      </fill>
    </dxf>
    <dxf>
      <fill>
        <patternFill patternType="solid">
          <fgColor rgb="FFFFC000"/>
          <bgColor rgb="FFFFC000"/>
        </patternFill>
      </fill>
    </dxf>
    <dxf>
      <fill>
        <patternFill patternType="solid">
          <fgColor rgb="FFFFC000"/>
          <bgColor rgb="FFFFC000"/>
        </patternFill>
      </fill>
    </dxf>
    <dxf>
      <font>
        <b/>
        <i val="0"/>
        <color rgb="FFFFC000"/>
      </font>
      <fill>
        <patternFill patternType="solid">
          <fgColor indexed="2"/>
          <bgColor rgb="FF7030A0"/>
        </patternFill>
      </fill>
    </dxf>
    <dxf>
      <fill>
        <patternFill patternType="solid">
          <fgColor indexed="5"/>
          <bgColor indexed="5"/>
        </patternFill>
      </fill>
    </dxf>
    <dxf>
      <fill>
        <patternFill patternType="solid">
          <fgColor indexed="5"/>
          <bgColor indexed="5"/>
        </patternFill>
      </fill>
    </dxf>
    <dxf>
      <fill>
        <patternFill patternType="solid">
          <fgColor indexed="5"/>
          <bgColor indexed="5"/>
        </patternFill>
      </fill>
    </dxf>
    <dxf>
      <fill>
        <patternFill patternType="solid">
          <fgColor rgb="FFFFC000"/>
          <bgColor rgb="FFFFC000"/>
        </patternFill>
      </fill>
    </dxf>
    <dxf>
      <fill>
        <patternFill patternType="solid">
          <fgColor rgb="FFFFC000"/>
          <bgColor rgb="FFFFC000"/>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indexed="2"/>
          <bgColor indexed="2"/>
        </patternFill>
      </fill>
    </dxf>
    <dxf>
      <fill>
        <patternFill patternType="solid">
          <fgColor theme="0"/>
          <bgColor theme="0"/>
        </patternFill>
      </fill>
    </dxf>
    <dxf>
      <fill>
        <patternFill patternType="solid">
          <fgColor rgb="FFFFC000"/>
          <bgColor rgb="FFFFC000"/>
        </patternFill>
      </fill>
    </dxf>
    <dxf>
      <font>
        <b/>
        <i val="0"/>
        <color rgb="FFFFC000"/>
      </font>
      <fill>
        <patternFill patternType="solid">
          <fgColor indexed="2"/>
          <bgColor rgb="FF7030A0"/>
        </patternFill>
      </fill>
    </dxf>
    <dxf>
      <fill>
        <patternFill patternType="solid">
          <fgColor rgb="FFFFC000"/>
          <bgColor rgb="FFFFC000"/>
        </patternFill>
      </fill>
    </dxf>
    <dxf>
      <fill>
        <patternFill patternType="solid">
          <fgColor indexed="5"/>
          <bgColor indexed="5"/>
        </patternFill>
      </fill>
    </dxf>
    <dxf>
      <fill>
        <patternFill patternType="solid">
          <fgColor indexed="5"/>
          <bgColor indexed="5"/>
        </patternFill>
      </fill>
    </dxf>
    <dxf>
      <fill>
        <patternFill patternType="solid">
          <fgColor indexed="5"/>
          <bgColor indexed="5"/>
        </patternFill>
      </fill>
    </dxf>
    <dxf>
      <fill>
        <patternFill patternType="solid">
          <fgColor rgb="FFFFC000"/>
          <bgColor rgb="FFFFC000"/>
        </patternFill>
      </fill>
    </dxf>
    <dxf>
      <fill>
        <patternFill patternType="solid">
          <fgColor rgb="FFFFC000"/>
          <bgColor rgb="FFFFC000"/>
        </patternFill>
      </fill>
    </dxf>
    <dxf>
      <fill>
        <patternFill patternType="solid">
          <fgColor indexed="5"/>
          <bgColor indexed="5"/>
        </patternFill>
      </fill>
    </dxf>
    <dxf>
      <fill>
        <patternFill patternType="solid">
          <fgColor rgb="FFFFC000"/>
          <bgColor rgb="FFFFC000"/>
        </patternFill>
      </fill>
    </dxf>
    <dxf>
      <fill>
        <patternFill patternType="solid">
          <fgColor rgb="FFFFC000"/>
          <bgColor rgb="FFFFC000"/>
        </patternFill>
      </fill>
    </dxf>
    <dxf>
      <font>
        <b/>
        <i val="0"/>
        <color rgb="FFFFC000"/>
      </font>
      <fill>
        <patternFill patternType="solid">
          <fgColor indexed="2"/>
          <bgColor rgb="FF7030A0"/>
        </patternFill>
      </fill>
    </dxf>
    <dxf>
      <fill>
        <patternFill patternType="solid">
          <fgColor indexed="5"/>
          <bgColor indexed="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
  </sheetPr>
  <dimension ref="A1:B230"/>
  <sheetViews>
    <sheetView tabSelected="1" zoomScale="85" zoomScaleNormal="85" workbookViewId="0">
      <selection activeCell="B13" sqref="B13"/>
    </sheetView>
  </sheetViews>
  <sheetFormatPr defaultColWidth="9.21875" defaultRowHeight="15.6" x14ac:dyDescent="0.25"/>
  <cols>
    <col min="1" max="1" width="6.21875" style="1" customWidth="1"/>
    <col min="2" max="2" width="164.6640625" style="2" customWidth="1"/>
    <col min="3" max="16384" width="9.21875" style="1"/>
  </cols>
  <sheetData>
    <row r="1" spans="1:2" ht="20.399999999999999" x14ac:dyDescent="0.25">
      <c r="B1" s="104" t="s">
        <v>363</v>
      </c>
    </row>
    <row r="2" spans="1:2" x14ac:dyDescent="0.25">
      <c r="A2" s="321"/>
      <c r="B2" s="2" t="s">
        <v>365</v>
      </c>
    </row>
    <row r="3" spans="1:2" x14ac:dyDescent="0.25">
      <c r="A3" s="322"/>
      <c r="B3" s="2" t="s">
        <v>364</v>
      </c>
    </row>
    <row r="4" spans="1:2" hidden="1" x14ac:dyDescent="0.25">
      <c r="A4" s="323"/>
      <c r="B4" s="2" t="s">
        <v>362</v>
      </c>
    </row>
    <row r="5" spans="1:2" ht="31.2" x14ac:dyDescent="0.25">
      <c r="A5" s="324">
        <v>448</v>
      </c>
      <c r="B5" s="103" t="s">
        <v>361</v>
      </c>
    </row>
    <row r="6" spans="1:2" x14ac:dyDescent="0.25">
      <c r="A6" s="325">
        <v>300</v>
      </c>
      <c r="B6" s="103" t="s">
        <v>360</v>
      </c>
    </row>
    <row r="8" spans="1:2" ht="20.399999999999999" x14ac:dyDescent="0.25">
      <c r="B8" s="104" t="s">
        <v>366</v>
      </c>
    </row>
    <row r="9" spans="1:2" s="3" customFormat="1" ht="22.8" x14ac:dyDescent="0.25">
      <c r="B9" s="104" t="s">
        <v>0</v>
      </c>
    </row>
    <row r="11" spans="1:2" ht="46.8" x14ac:dyDescent="0.25">
      <c r="B11" s="326" t="s">
        <v>1</v>
      </c>
    </row>
    <row r="12" spans="1:2" x14ac:dyDescent="0.25">
      <c r="B12" s="326"/>
    </row>
    <row r="13" spans="1:2" ht="73.8" customHeight="1" x14ac:dyDescent="0.25">
      <c r="B13" s="328" t="s">
        <v>367</v>
      </c>
    </row>
    <row r="14" spans="1:2" x14ac:dyDescent="0.25">
      <c r="B14" s="326"/>
    </row>
    <row r="15" spans="1:2" ht="31.2" x14ac:dyDescent="0.25">
      <c r="B15" s="326" t="s">
        <v>2</v>
      </c>
    </row>
    <row r="16" spans="1:2" x14ac:dyDescent="0.25">
      <c r="B16" s="326"/>
    </row>
    <row r="17" spans="2:2" ht="31.2" x14ac:dyDescent="0.25">
      <c r="B17" s="326" t="s">
        <v>3</v>
      </c>
    </row>
    <row r="18" spans="2:2" x14ac:dyDescent="0.25">
      <c r="B18" s="326"/>
    </row>
    <row r="19" spans="2:2" ht="46.8" x14ac:dyDescent="0.25">
      <c r="B19" s="326" t="s">
        <v>4</v>
      </c>
    </row>
    <row r="20" spans="2:2" x14ac:dyDescent="0.25">
      <c r="B20" s="326"/>
    </row>
    <row r="21" spans="2:2" ht="124.8" x14ac:dyDescent="0.25">
      <c r="B21" s="326" t="s">
        <v>5</v>
      </c>
    </row>
    <row r="22" spans="2:2" x14ac:dyDescent="0.25">
      <c r="B22" s="326"/>
    </row>
    <row r="23" spans="2:2" ht="78" x14ac:dyDescent="0.25">
      <c r="B23" s="326" t="s">
        <v>6</v>
      </c>
    </row>
    <row r="24" spans="2:2" x14ac:dyDescent="0.25">
      <c r="B24" s="326"/>
    </row>
    <row r="25" spans="2:2" ht="46.8" x14ac:dyDescent="0.25">
      <c r="B25" s="326" t="s">
        <v>7</v>
      </c>
    </row>
    <row r="26" spans="2:2" x14ac:dyDescent="0.25">
      <c r="B26" s="326"/>
    </row>
    <row r="27" spans="2:2" x14ac:dyDescent="0.25">
      <c r="B27" s="326" t="s">
        <v>8</v>
      </c>
    </row>
    <row r="28" spans="2:2" x14ac:dyDescent="0.25">
      <c r="B28" s="326"/>
    </row>
    <row r="29" spans="2:2" ht="31.2" x14ac:dyDescent="0.25">
      <c r="B29" s="329" t="s">
        <v>9</v>
      </c>
    </row>
    <row r="30" spans="2:2" x14ac:dyDescent="0.25">
      <c r="B30" s="326"/>
    </row>
    <row r="31" spans="2:2" ht="31.2" x14ac:dyDescent="0.25">
      <c r="B31" s="326" t="s">
        <v>10</v>
      </c>
    </row>
    <row r="32" spans="2:2" x14ac:dyDescent="0.25">
      <c r="B32" s="326"/>
    </row>
    <row r="33" spans="2:2" ht="31.2" x14ac:dyDescent="0.25">
      <c r="B33" s="326" t="s">
        <v>11</v>
      </c>
    </row>
    <row r="34" spans="2:2" x14ac:dyDescent="0.25">
      <c r="B34" s="326"/>
    </row>
    <row r="35" spans="2:2" ht="46.8" x14ac:dyDescent="0.25">
      <c r="B35" s="326" t="s">
        <v>12</v>
      </c>
    </row>
    <row r="36" spans="2:2" x14ac:dyDescent="0.25">
      <c r="B36" s="326"/>
    </row>
    <row r="37" spans="2:2" x14ac:dyDescent="0.25">
      <c r="B37" s="326" t="s">
        <v>13</v>
      </c>
    </row>
    <row r="38" spans="2:2" x14ac:dyDescent="0.25">
      <c r="B38" s="326" t="s">
        <v>14</v>
      </c>
    </row>
    <row r="39" spans="2:2" x14ac:dyDescent="0.25">
      <c r="B39" s="326"/>
    </row>
    <row r="40" spans="2:2" ht="31.2" x14ac:dyDescent="0.25">
      <c r="B40" s="329" t="s">
        <v>15</v>
      </c>
    </row>
    <row r="41" spans="2:2" x14ac:dyDescent="0.25">
      <c r="B41" s="326"/>
    </row>
    <row r="42" spans="2:2" ht="46.8" x14ac:dyDescent="0.25">
      <c r="B42" s="326" t="s">
        <v>16</v>
      </c>
    </row>
    <row r="43" spans="2:2" x14ac:dyDescent="0.25">
      <c r="B43" s="326"/>
    </row>
    <row r="44" spans="2:2" ht="31.2" x14ac:dyDescent="0.25">
      <c r="B44" s="326" t="s">
        <v>17</v>
      </c>
    </row>
    <row r="45" spans="2:2" x14ac:dyDescent="0.25">
      <c r="B45" s="326"/>
    </row>
    <row r="46" spans="2:2" x14ac:dyDescent="0.25">
      <c r="B46" s="326" t="s">
        <v>18</v>
      </c>
    </row>
    <row r="47" spans="2:2" x14ac:dyDescent="0.25">
      <c r="B47" s="326"/>
    </row>
    <row r="48" spans="2:2" ht="31.2" x14ac:dyDescent="0.25">
      <c r="B48" s="326" t="s">
        <v>19</v>
      </c>
    </row>
    <row r="49" spans="2:2" x14ac:dyDescent="0.25">
      <c r="B49" s="326"/>
    </row>
    <row r="50" spans="2:2" x14ac:dyDescent="0.25">
      <c r="B50" s="329" t="s">
        <v>20</v>
      </c>
    </row>
    <row r="51" spans="2:2" x14ac:dyDescent="0.25">
      <c r="B51" s="326"/>
    </row>
    <row r="52" spans="2:2" ht="31.2" x14ac:dyDescent="0.25">
      <c r="B52" s="326" t="s">
        <v>21</v>
      </c>
    </row>
    <row r="53" spans="2:2" x14ac:dyDescent="0.25">
      <c r="B53" s="326"/>
    </row>
    <row r="54" spans="2:2" x14ac:dyDescent="0.25">
      <c r="B54" s="326" t="s">
        <v>22</v>
      </c>
    </row>
    <row r="55" spans="2:2" x14ac:dyDescent="0.25">
      <c r="B55" s="326"/>
    </row>
    <row r="56" spans="2:2" ht="31.2" x14ac:dyDescent="0.25">
      <c r="B56" s="326" t="s">
        <v>23</v>
      </c>
    </row>
    <row r="57" spans="2:2" x14ac:dyDescent="0.25">
      <c r="B57" s="326"/>
    </row>
    <row r="58" spans="2:2" ht="31.2" x14ac:dyDescent="0.25">
      <c r="B58" s="326" t="s">
        <v>24</v>
      </c>
    </row>
    <row r="59" spans="2:2" x14ac:dyDescent="0.25">
      <c r="B59" s="326"/>
    </row>
    <row r="60" spans="2:2" ht="31.2" x14ac:dyDescent="0.25">
      <c r="B60" s="326" t="s">
        <v>25</v>
      </c>
    </row>
    <row r="61" spans="2:2" x14ac:dyDescent="0.25">
      <c r="B61" s="326"/>
    </row>
    <row r="62" spans="2:2" x14ac:dyDescent="0.25">
      <c r="B62" s="329" t="s">
        <v>26</v>
      </c>
    </row>
    <row r="63" spans="2:2" x14ac:dyDescent="0.25">
      <c r="B63" s="326"/>
    </row>
    <row r="64" spans="2:2" x14ac:dyDescent="0.25">
      <c r="B64" s="326" t="s">
        <v>27</v>
      </c>
    </row>
    <row r="65" spans="2:2" x14ac:dyDescent="0.25">
      <c r="B65" s="326"/>
    </row>
    <row r="66" spans="2:2" x14ac:dyDescent="0.25">
      <c r="B66" s="326" t="s">
        <v>28</v>
      </c>
    </row>
    <row r="67" spans="2:2" x14ac:dyDescent="0.25">
      <c r="B67" s="326"/>
    </row>
    <row r="68" spans="2:2" x14ac:dyDescent="0.25">
      <c r="B68" s="326" t="s">
        <v>29</v>
      </c>
    </row>
    <row r="69" spans="2:2" x14ac:dyDescent="0.25">
      <c r="B69" s="326"/>
    </row>
    <row r="70" spans="2:2" x14ac:dyDescent="0.25">
      <c r="B70" s="326" t="s">
        <v>30</v>
      </c>
    </row>
    <row r="71" spans="2:2" x14ac:dyDescent="0.25">
      <c r="B71" s="326"/>
    </row>
    <row r="72" spans="2:2" x14ac:dyDescent="0.25">
      <c r="B72" s="326" t="s">
        <v>31</v>
      </c>
    </row>
    <row r="73" spans="2:2" x14ac:dyDescent="0.25">
      <c r="B73" s="326"/>
    </row>
    <row r="74" spans="2:2" x14ac:dyDescent="0.25">
      <c r="B74" s="326" t="s">
        <v>32</v>
      </c>
    </row>
    <row r="75" spans="2:2" x14ac:dyDescent="0.25">
      <c r="B75" s="326"/>
    </row>
    <row r="76" spans="2:2" ht="31.2" x14ac:dyDescent="0.25">
      <c r="B76" s="326" t="s">
        <v>33</v>
      </c>
    </row>
    <row r="77" spans="2:2" x14ac:dyDescent="0.25">
      <c r="B77" s="326"/>
    </row>
    <row r="78" spans="2:2" x14ac:dyDescent="0.25">
      <c r="B78" s="326" t="s">
        <v>34</v>
      </c>
    </row>
    <row r="79" spans="2:2" x14ac:dyDescent="0.25">
      <c r="B79" s="326"/>
    </row>
    <row r="80" spans="2:2" x14ac:dyDescent="0.25">
      <c r="B80" s="329" t="s">
        <v>35</v>
      </c>
    </row>
    <row r="81" spans="2:2" x14ac:dyDescent="0.25">
      <c r="B81" s="326"/>
    </row>
    <row r="82" spans="2:2" ht="31.2" x14ac:dyDescent="0.25">
      <c r="B82" s="326" t="s">
        <v>36</v>
      </c>
    </row>
    <row r="83" spans="2:2" x14ac:dyDescent="0.25">
      <c r="B83" s="326"/>
    </row>
    <row r="84" spans="2:2" ht="62.4" x14ac:dyDescent="0.25">
      <c r="B84" s="326" t="s">
        <v>37</v>
      </c>
    </row>
    <row r="85" spans="2:2" x14ac:dyDescent="0.25">
      <c r="B85" s="326"/>
    </row>
    <row r="86" spans="2:2" x14ac:dyDescent="0.25">
      <c r="B86" s="326" t="s">
        <v>38</v>
      </c>
    </row>
    <row r="87" spans="2:2" x14ac:dyDescent="0.25">
      <c r="B87" s="326"/>
    </row>
    <row r="88" spans="2:2" ht="31.2" x14ac:dyDescent="0.25">
      <c r="B88" s="326" t="s">
        <v>39</v>
      </c>
    </row>
    <row r="89" spans="2:2" x14ac:dyDescent="0.25">
      <c r="B89" s="326"/>
    </row>
    <row r="90" spans="2:2" x14ac:dyDescent="0.25">
      <c r="B90" s="329" t="s">
        <v>40</v>
      </c>
    </row>
    <row r="91" spans="2:2" x14ac:dyDescent="0.25">
      <c r="B91" s="326"/>
    </row>
    <row r="92" spans="2:2" ht="46.8" x14ac:dyDescent="0.25">
      <c r="B92" s="326" t="s">
        <v>41</v>
      </c>
    </row>
    <row r="93" spans="2:2" x14ac:dyDescent="0.25">
      <c r="B93" s="326"/>
    </row>
    <row r="94" spans="2:2" ht="46.8" x14ac:dyDescent="0.25">
      <c r="B94" s="326" t="s">
        <v>42</v>
      </c>
    </row>
    <row r="95" spans="2:2" x14ac:dyDescent="0.25">
      <c r="B95" s="326"/>
    </row>
    <row r="96" spans="2:2" ht="62.4" x14ac:dyDescent="0.25">
      <c r="B96" s="326" t="s">
        <v>43</v>
      </c>
    </row>
    <row r="97" spans="2:2" x14ac:dyDescent="0.25">
      <c r="B97" s="326"/>
    </row>
    <row r="98" spans="2:2" ht="31.2" x14ac:dyDescent="0.25">
      <c r="B98" s="326" t="s">
        <v>44</v>
      </c>
    </row>
    <row r="99" spans="2:2" x14ac:dyDescent="0.25">
      <c r="B99" s="326"/>
    </row>
    <row r="100" spans="2:2" x14ac:dyDescent="0.25">
      <c r="B100" s="329" t="s">
        <v>45</v>
      </c>
    </row>
    <row r="101" spans="2:2" x14ac:dyDescent="0.25">
      <c r="B101" s="326"/>
    </row>
    <row r="102" spans="2:2" x14ac:dyDescent="0.25">
      <c r="B102" s="326" t="s">
        <v>46</v>
      </c>
    </row>
    <row r="103" spans="2:2" x14ac:dyDescent="0.25">
      <c r="B103" s="326"/>
    </row>
    <row r="104" spans="2:2" ht="31.2" x14ac:dyDescent="0.25">
      <c r="B104" s="326" t="s">
        <v>47</v>
      </c>
    </row>
    <row r="105" spans="2:2" x14ac:dyDescent="0.25">
      <c r="B105" s="326"/>
    </row>
    <row r="106" spans="2:2" x14ac:dyDescent="0.25">
      <c r="B106" s="326" t="s">
        <v>48</v>
      </c>
    </row>
    <row r="107" spans="2:2" x14ac:dyDescent="0.25">
      <c r="B107" s="326"/>
    </row>
    <row r="108" spans="2:2" ht="31.2" x14ac:dyDescent="0.25">
      <c r="B108" s="326" t="s">
        <v>49</v>
      </c>
    </row>
    <row r="109" spans="2:2" x14ac:dyDescent="0.25">
      <c r="B109" s="326"/>
    </row>
    <row r="110" spans="2:2" ht="31.2" x14ac:dyDescent="0.25">
      <c r="B110" s="326" t="s">
        <v>50</v>
      </c>
    </row>
    <row r="111" spans="2:2" x14ac:dyDescent="0.25">
      <c r="B111" s="326"/>
    </row>
    <row r="112" spans="2:2" ht="31.2" x14ac:dyDescent="0.25">
      <c r="B112" s="329" t="s">
        <v>51</v>
      </c>
    </row>
    <row r="113" spans="2:2" x14ac:dyDescent="0.25">
      <c r="B113" s="326"/>
    </row>
    <row r="114" spans="2:2" x14ac:dyDescent="0.25">
      <c r="B114" s="326" t="s">
        <v>52</v>
      </c>
    </row>
    <row r="115" spans="2:2" x14ac:dyDescent="0.25">
      <c r="B115" s="326"/>
    </row>
    <row r="116" spans="2:2" ht="31.2" x14ac:dyDescent="0.25">
      <c r="B116" s="326" t="s">
        <v>53</v>
      </c>
    </row>
    <row r="117" spans="2:2" x14ac:dyDescent="0.25">
      <c r="B117" s="326"/>
    </row>
    <row r="118" spans="2:2" x14ac:dyDescent="0.25">
      <c r="B118" s="326" t="s">
        <v>54</v>
      </c>
    </row>
    <row r="119" spans="2:2" x14ac:dyDescent="0.25">
      <c r="B119" s="326"/>
    </row>
    <row r="120" spans="2:2" x14ac:dyDescent="0.25">
      <c r="B120" s="326" t="s">
        <v>55</v>
      </c>
    </row>
    <row r="121" spans="2:2" x14ac:dyDescent="0.25">
      <c r="B121" s="326"/>
    </row>
    <row r="122" spans="2:2" x14ac:dyDescent="0.25">
      <c r="B122" s="326" t="s">
        <v>56</v>
      </c>
    </row>
    <row r="123" spans="2:2" x14ac:dyDescent="0.25">
      <c r="B123" s="326"/>
    </row>
    <row r="124" spans="2:2" x14ac:dyDescent="0.25">
      <c r="B124" s="326" t="s">
        <v>57</v>
      </c>
    </row>
    <row r="125" spans="2:2" x14ac:dyDescent="0.25">
      <c r="B125" s="326"/>
    </row>
    <row r="126" spans="2:2" ht="31.2" x14ac:dyDescent="0.25">
      <c r="B126" s="326" t="s">
        <v>58</v>
      </c>
    </row>
    <row r="127" spans="2:2" x14ac:dyDescent="0.25">
      <c r="B127" s="326"/>
    </row>
    <row r="128" spans="2:2" ht="46.8" x14ac:dyDescent="0.25">
      <c r="B128" s="326" t="s">
        <v>59</v>
      </c>
    </row>
    <row r="129" spans="2:2" x14ac:dyDescent="0.25">
      <c r="B129" s="326"/>
    </row>
    <row r="130" spans="2:2" ht="46.8" x14ac:dyDescent="0.25">
      <c r="B130" s="326" t="s">
        <v>60</v>
      </c>
    </row>
    <row r="131" spans="2:2" x14ac:dyDescent="0.25">
      <c r="B131" s="326"/>
    </row>
    <row r="132" spans="2:2" ht="62.4" x14ac:dyDescent="0.25">
      <c r="B132" s="327" t="s">
        <v>61</v>
      </c>
    </row>
    <row r="133" spans="2:2" x14ac:dyDescent="0.25">
      <c r="B133" s="326"/>
    </row>
    <row r="134" spans="2:2" x14ac:dyDescent="0.25">
      <c r="B134" s="326" t="s">
        <v>62</v>
      </c>
    </row>
    <row r="135" spans="2:2" x14ac:dyDescent="0.25">
      <c r="B135" s="326"/>
    </row>
    <row r="136" spans="2:2" ht="31.2" x14ac:dyDescent="0.25">
      <c r="B136" s="326" t="s">
        <v>63</v>
      </c>
    </row>
    <row r="137" spans="2:2" x14ac:dyDescent="0.25">
      <c r="B137" s="326"/>
    </row>
    <row r="138" spans="2:2" ht="31.2" x14ac:dyDescent="0.25">
      <c r="B138" s="326" t="s">
        <v>64</v>
      </c>
    </row>
    <row r="139" spans="2:2" x14ac:dyDescent="0.25">
      <c r="B139" s="326"/>
    </row>
    <row r="140" spans="2:2" ht="31.2" x14ac:dyDescent="0.25">
      <c r="B140" s="326" t="s">
        <v>65</v>
      </c>
    </row>
    <row r="141" spans="2:2" x14ac:dyDescent="0.25">
      <c r="B141" s="326"/>
    </row>
    <row r="142" spans="2:2" x14ac:dyDescent="0.25">
      <c r="B142" s="326" t="s">
        <v>66</v>
      </c>
    </row>
    <row r="143" spans="2:2" x14ac:dyDescent="0.25">
      <c r="B143" s="326"/>
    </row>
    <row r="144" spans="2:2" ht="62.4" x14ac:dyDescent="0.25">
      <c r="B144" s="326" t="s">
        <v>67</v>
      </c>
    </row>
    <row r="145" spans="2:2" x14ac:dyDescent="0.25">
      <c r="B145" s="326"/>
    </row>
    <row r="146" spans="2:2" ht="93.6" x14ac:dyDescent="0.25">
      <c r="B146" s="327" t="s">
        <v>68</v>
      </c>
    </row>
    <row r="147" spans="2:2" x14ac:dyDescent="0.25">
      <c r="B147" s="326"/>
    </row>
    <row r="148" spans="2:2" ht="62.4" x14ac:dyDescent="0.25">
      <c r="B148" s="327" t="s">
        <v>69</v>
      </c>
    </row>
    <row r="149" spans="2:2" x14ac:dyDescent="0.25">
      <c r="B149" s="326"/>
    </row>
    <row r="150" spans="2:2" x14ac:dyDescent="0.25">
      <c r="B150" s="329" t="s">
        <v>70</v>
      </c>
    </row>
    <row r="151" spans="2:2" x14ac:dyDescent="0.25">
      <c r="B151" s="326"/>
    </row>
    <row r="152" spans="2:2" ht="46.8" x14ac:dyDescent="0.25">
      <c r="B152" s="326" t="s">
        <v>71</v>
      </c>
    </row>
    <row r="153" spans="2:2" x14ac:dyDescent="0.25">
      <c r="B153" s="326"/>
    </row>
    <row r="154" spans="2:2" x14ac:dyDescent="0.25">
      <c r="B154" s="326" t="s">
        <v>72</v>
      </c>
    </row>
    <row r="155" spans="2:2" x14ac:dyDescent="0.25">
      <c r="B155" s="326"/>
    </row>
    <row r="156" spans="2:2" ht="31.2" x14ac:dyDescent="0.25">
      <c r="B156" s="326" t="s">
        <v>73</v>
      </c>
    </row>
    <row r="157" spans="2:2" x14ac:dyDescent="0.25">
      <c r="B157" s="326"/>
    </row>
    <row r="158" spans="2:2" x14ac:dyDescent="0.25">
      <c r="B158" s="326" t="s">
        <v>74</v>
      </c>
    </row>
    <row r="159" spans="2:2" x14ac:dyDescent="0.25">
      <c r="B159" s="326"/>
    </row>
    <row r="160" spans="2:2" x14ac:dyDescent="0.25">
      <c r="B160" s="326" t="s">
        <v>75</v>
      </c>
    </row>
    <row r="161" spans="2:2" x14ac:dyDescent="0.25">
      <c r="B161" s="326"/>
    </row>
    <row r="162" spans="2:2" x14ac:dyDescent="0.25">
      <c r="B162" s="326" t="s">
        <v>76</v>
      </c>
    </row>
    <row r="163" spans="2:2" x14ac:dyDescent="0.25">
      <c r="B163" s="326"/>
    </row>
    <row r="164" spans="2:2" x14ac:dyDescent="0.25">
      <c r="B164" s="326" t="s">
        <v>77</v>
      </c>
    </row>
    <row r="165" spans="2:2" x14ac:dyDescent="0.25">
      <c r="B165" s="326"/>
    </row>
    <row r="166" spans="2:2" ht="31.2" x14ac:dyDescent="0.25">
      <c r="B166" s="326" t="s">
        <v>78</v>
      </c>
    </row>
    <row r="167" spans="2:2" x14ac:dyDescent="0.25">
      <c r="B167" s="326"/>
    </row>
    <row r="168" spans="2:2" ht="46.8" x14ac:dyDescent="0.25">
      <c r="B168" s="326" t="s">
        <v>79</v>
      </c>
    </row>
    <row r="169" spans="2:2" x14ac:dyDescent="0.25">
      <c r="B169" s="326"/>
    </row>
    <row r="170" spans="2:2" x14ac:dyDescent="0.25">
      <c r="B170" s="326" t="s">
        <v>80</v>
      </c>
    </row>
    <row r="171" spans="2:2" x14ac:dyDescent="0.25">
      <c r="B171" s="326"/>
    </row>
    <row r="172" spans="2:2" x14ac:dyDescent="0.25">
      <c r="B172" s="326" t="s">
        <v>81</v>
      </c>
    </row>
    <row r="173" spans="2:2" x14ac:dyDescent="0.25">
      <c r="B173" s="326"/>
    </row>
    <row r="174" spans="2:2" ht="31.2" x14ac:dyDescent="0.25">
      <c r="B174" s="326" t="s">
        <v>82</v>
      </c>
    </row>
    <row r="175" spans="2:2" x14ac:dyDescent="0.25">
      <c r="B175" s="326"/>
    </row>
    <row r="176" spans="2:2" x14ac:dyDescent="0.25">
      <c r="B176" s="326" t="s">
        <v>83</v>
      </c>
    </row>
    <row r="177" spans="2:2" x14ac:dyDescent="0.25">
      <c r="B177" s="326"/>
    </row>
    <row r="178" spans="2:2" x14ac:dyDescent="0.25">
      <c r="B178" s="326" t="s">
        <v>84</v>
      </c>
    </row>
    <row r="179" spans="2:2" x14ac:dyDescent="0.25">
      <c r="B179" s="326"/>
    </row>
    <row r="180" spans="2:2" x14ac:dyDescent="0.25">
      <c r="B180" s="326" t="s">
        <v>85</v>
      </c>
    </row>
    <row r="181" spans="2:2" x14ac:dyDescent="0.25">
      <c r="B181" s="326"/>
    </row>
    <row r="182" spans="2:2" x14ac:dyDescent="0.25">
      <c r="B182" s="326" t="s">
        <v>86</v>
      </c>
    </row>
    <row r="183" spans="2:2" x14ac:dyDescent="0.25">
      <c r="B183" s="326"/>
    </row>
    <row r="184" spans="2:2" x14ac:dyDescent="0.25">
      <c r="B184" s="326" t="s">
        <v>87</v>
      </c>
    </row>
    <row r="185" spans="2:2" x14ac:dyDescent="0.25">
      <c r="B185" s="326"/>
    </row>
    <row r="186" spans="2:2" x14ac:dyDescent="0.25">
      <c r="B186" s="326" t="s">
        <v>88</v>
      </c>
    </row>
    <row r="187" spans="2:2" x14ac:dyDescent="0.25">
      <c r="B187" s="326"/>
    </row>
    <row r="188" spans="2:2" x14ac:dyDescent="0.25">
      <c r="B188" s="326" t="s">
        <v>89</v>
      </c>
    </row>
    <row r="189" spans="2:2" x14ac:dyDescent="0.25">
      <c r="B189" s="326"/>
    </row>
    <row r="190" spans="2:2" x14ac:dyDescent="0.25">
      <c r="B190" s="326" t="s">
        <v>90</v>
      </c>
    </row>
    <row r="191" spans="2:2" x14ac:dyDescent="0.25">
      <c r="B191" s="326"/>
    </row>
    <row r="192" spans="2:2" x14ac:dyDescent="0.25">
      <c r="B192" s="326" t="s">
        <v>91</v>
      </c>
    </row>
    <row r="193" spans="2:2" x14ac:dyDescent="0.25">
      <c r="B193" s="326"/>
    </row>
    <row r="194" spans="2:2" ht="62.4" x14ac:dyDescent="0.25">
      <c r="B194" s="326" t="s">
        <v>92</v>
      </c>
    </row>
    <row r="195" spans="2:2" x14ac:dyDescent="0.25">
      <c r="B195" s="326"/>
    </row>
    <row r="196" spans="2:2" x14ac:dyDescent="0.25">
      <c r="B196" s="326" t="s">
        <v>93</v>
      </c>
    </row>
    <row r="197" spans="2:2" x14ac:dyDescent="0.25">
      <c r="B197" s="326"/>
    </row>
    <row r="198" spans="2:2" x14ac:dyDescent="0.25">
      <c r="B198" s="326" t="s">
        <v>94</v>
      </c>
    </row>
    <row r="199" spans="2:2" x14ac:dyDescent="0.25">
      <c r="B199" s="326"/>
    </row>
    <row r="200" spans="2:2" ht="31.2" x14ac:dyDescent="0.25">
      <c r="B200" s="326" t="s">
        <v>95</v>
      </c>
    </row>
    <row r="201" spans="2:2" x14ac:dyDescent="0.25">
      <c r="B201" s="326"/>
    </row>
    <row r="202" spans="2:2" x14ac:dyDescent="0.25">
      <c r="B202" s="326" t="s">
        <v>96</v>
      </c>
    </row>
    <row r="203" spans="2:2" x14ac:dyDescent="0.25">
      <c r="B203" s="326"/>
    </row>
    <row r="204" spans="2:2" ht="31.2" x14ac:dyDescent="0.25">
      <c r="B204" s="326" t="s">
        <v>97</v>
      </c>
    </row>
    <row r="205" spans="2:2" x14ac:dyDescent="0.25">
      <c r="B205" s="326"/>
    </row>
    <row r="206" spans="2:2" ht="31.2" x14ac:dyDescent="0.25">
      <c r="B206" s="326" t="s">
        <v>98</v>
      </c>
    </row>
    <row r="207" spans="2:2" x14ac:dyDescent="0.25">
      <c r="B207" s="326"/>
    </row>
    <row r="208" spans="2:2" ht="124.8" x14ac:dyDescent="0.25">
      <c r="B208" s="326" t="s">
        <v>99</v>
      </c>
    </row>
    <row r="209" spans="2:2" x14ac:dyDescent="0.25">
      <c r="B209" s="326"/>
    </row>
    <row r="210" spans="2:2" x14ac:dyDescent="0.25">
      <c r="B210" s="326" t="s">
        <v>100</v>
      </c>
    </row>
    <row r="211" spans="2:2" x14ac:dyDescent="0.25">
      <c r="B211" s="326"/>
    </row>
    <row r="212" spans="2:2" x14ac:dyDescent="0.25">
      <c r="B212" s="326" t="s">
        <v>101</v>
      </c>
    </row>
    <row r="213" spans="2:2" x14ac:dyDescent="0.25">
      <c r="B213" s="326"/>
    </row>
    <row r="214" spans="2:2" x14ac:dyDescent="0.25">
      <c r="B214" s="326" t="s">
        <v>102</v>
      </c>
    </row>
    <row r="215" spans="2:2" x14ac:dyDescent="0.25">
      <c r="B215" s="326"/>
    </row>
    <row r="216" spans="2:2" ht="31.2" x14ac:dyDescent="0.25">
      <c r="B216" s="326" t="s">
        <v>103</v>
      </c>
    </row>
    <row r="217" spans="2:2" x14ac:dyDescent="0.25">
      <c r="B217" s="326"/>
    </row>
    <row r="218" spans="2:2" x14ac:dyDescent="0.25">
      <c r="B218" s="326" t="s">
        <v>54</v>
      </c>
    </row>
    <row r="219" spans="2:2" x14ac:dyDescent="0.25">
      <c r="B219" s="326"/>
    </row>
    <row r="220" spans="2:2" x14ac:dyDescent="0.25">
      <c r="B220" s="326" t="s">
        <v>55</v>
      </c>
    </row>
    <row r="221" spans="2:2" x14ac:dyDescent="0.25">
      <c r="B221" s="326"/>
    </row>
    <row r="222" spans="2:2" x14ac:dyDescent="0.25">
      <c r="B222" s="326" t="s">
        <v>104</v>
      </c>
    </row>
    <row r="223" spans="2:2" x14ac:dyDescent="0.25">
      <c r="B223" s="326"/>
    </row>
    <row r="224" spans="2:2" x14ac:dyDescent="0.25">
      <c r="B224" s="326" t="s">
        <v>105</v>
      </c>
    </row>
    <row r="225" spans="2:2" x14ac:dyDescent="0.25">
      <c r="B225" s="326"/>
    </row>
    <row r="226" spans="2:2" ht="31.2" x14ac:dyDescent="0.25">
      <c r="B226" s="326" t="s">
        <v>106</v>
      </c>
    </row>
    <row r="227" spans="2:2" x14ac:dyDescent="0.25">
      <c r="B227" s="326"/>
    </row>
    <row r="228" spans="2:2" ht="31.2" x14ac:dyDescent="0.25">
      <c r="B228" s="326" t="s">
        <v>107</v>
      </c>
    </row>
    <row r="229" spans="2:2" x14ac:dyDescent="0.25">
      <c r="B229" s="326"/>
    </row>
    <row r="230" spans="2:2" ht="31.2" x14ac:dyDescent="0.25">
      <c r="B230" s="326" t="s">
        <v>108</v>
      </c>
    </row>
  </sheetData>
  <sheetProtection algorithmName="SHA-512" hashValue="HYL+z6BC4Az+/FLsnYB0ShYbBIdnwoUn306rnSnjKfSexRy0HwopdtevbdoaPdoFGmyb1z+FtcXbj0FfumI6sg==" saltValue="vBFEOsBqFVm13X2FlloRDg==" spinCount="100000" sheet="1" objects="1" scenarios="1"/>
  <conditionalFormatting sqref="A5">
    <cfRule type="cellIs" dxfId="52" priority="5" stopIfTrue="1" operator="greaterThan">
      <formula>A$10</formula>
    </cfRule>
  </conditionalFormatting>
  <conditionalFormatting sqref="A5">
    <cfRule type="cellIs" dxfId="51" priority="4" stopIfTrue="1" operator="greaterThan">
      <formula>$M5</formula>
    </cfRule>
  </conditionalFormatting>
  <conditionalFormatting sqref="A5">
    <cfRule type="expression" dxfId="50" priority="3">
      <formula>AND(XFD5&lt;&gt;0,ISBLANK(A5))</formula>
    </cfRule>
  </conditionalFormatting>
  <conditionalFormatting sqref="A6">
    <cfRule type="expression" dxfId="49" priority="2" stopIfTrue="1">
      <formula>AND((SUM(КолвоПроцедур,КоллективныеДозы)-MAX(КолвоПроцедур,КоллективныеДозы))=0,КоллективныеДозы&lt;&gt;КолвоПроцедур)</formula>
    </cfRule>
  </conditionalFormatting>
  <conditionalFormatting sqref="A6">
    <cfRule type="cellIs" dxfId="48" priority="1" stopIfTrue="1" operator="greaterThan">
      <formula>A$10</formula>
    </cfRule>
  </conditionalFormatting>
  <dataValidations count="1">
    <dataValidation type="whole" allowBlank="1" showInputMessage="1" showErrorMessage="1" sqref="A5:A6">
      <formula1>0</formula1>
      <formula2>1000000</formula2>
    </dataValidation>
  </dataValidations>
  <pageMargins left="0.7" right="0.7" top="0.75" bottom="0.75" header="0.3" footer="0.3"/>
  <pageSetup paperSize="9" firstPageNumber="214748364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52"/>
  <sheetViews>
    <sheetView showGridLines="0" topLeftCell="A15" zoomScale="70" zoomScaleNormal="70" workbookViewId="0">
      <selection sqref="A1:M1"/>
    </sheetView>
  </sheetViews>
  <sheetFormatPr defaultColWidth="8" defaultRowHeight="13.2" x14ac:dyDescent="0.25"/>
  <cols>
    <col min="1" max="1" width="47.88671875" customWidth="1"/>
    <col min="2" max="2" width="8" style="46"/>
    <col min="3" max="4" width="9" customWidth="1"/>
    <col min="5" max="5" width="11.6640625" customWidth="1"/>
    <col min="6" max="6" width="12.6640625" customWidth="1"/>
    <col min="7" max="7" width="12.109375" customWidth="1"/>
    <col min="8" max="11" width="9.88671875" customWidth="1"/>
    <col min="12" max="12" width="11.6640625" customWidth="1"/>
    <col min="13" max="13" width="14.21875" customWidth="1"/>
    <col min="14" max="14" width="16.21875" style="46" customWidth="1"/>
    <col min="15" max="15" width="10" style="46" customWidth="1"/>
    <col min="16" max="16384" width="8" style="46"/>
  </cols>
  <sheetData>
    <row r="1" spans="1:13" s="49" customFormat="1" ht="18" customHeight="1" x14ac:dyDescent="0.25">
      <c r="A1" s="251" t="s">
        <v>307</v>
      </c>
      <c r="B1" s="251"/>
      <c r="C1" s="251"/>
      <c r="D1" s="251"/>
      <c r="E1" s="251"/>
      <c r="F1" s="251"/>
      <c r="G1" s="251"/>
      <c r="H1" s="251"/>
      <c r="I1" s="251"/>
      <c r="J1" s="251"/>
      <c r="K1" s="251"/>
      <c r="L1" s="251"/>
      <c r="M1" s="251"/>
    </row>
    <row r="2" spans="1:13" s="49" customFormat="1" ht="18" hidden="1" customHeight="1" x14ac:dyDescent="0.25">
      <c r="A2" s="48"/>
      <c r="B2" s="48"/>
      <c r="C2" s="48"/>
      <c r="D2" s="48"/>
      <c r="E2" s="48"/>
      <c r="F2" s="48"/>
      <c r="G2" s="48"/>
      <c r="H2" s="48"/>
      <c r="I2" s="48"/>
      <c r="J2" s="48"/>
      <c r="K2" s="48"/>
      <c r="L2" s="48"/>
      <c r="M2" s="48"/>
    </row>
    <row r="3" spans="1:13" s="49" customFormat="1" ht="18" hidden="1" customHeight="1" x14ac:dyDescent="0.25">
      <c r="A3" s="48"/>
      <c r="B3" s="48"/>
      <c r="C3" s="48"/>
      <c r="D3" s="48"/>
      <c r="E3" s="48"/>
      <c r="F3" s="48"/>
      <c r="G3" s="48"/>
      <c r="H3" s="48"/>
      <c r="I3" s="48"/>
      <c r="J3" s="48"/>
      <c r="K3" s="48"/>
      <c r="L3" s="48"/>
      <c r="M3" s="48"/>
    </row>
    <row r="4" spans="1:13" s="49" customFormat="1" ht="18" hidden="1" customHeight="1" x14ac:dyDescent="0.25">
      <c r="A4" s="48"/>
      <c r="B4" s="48"/>
      <c r="C4" s="48"/>
      <c r="D4" s="48"/>
      <c r="E4" s="48"/>
      <c r="F4" s="48"/>
      <c r="G4" s="48"/>
      <c r="H4" s="48"/>
      <c r="I4" s="48"/>
      <c r="J4" s="48"/>
      <c r="K4" s="48"/>
      <c r="L4" s="48"/>
      <c r="M4" s="48"/>
    </row>
    <row r="5" spans="1:13" s="49" customFormat="1" ht="15.6" customHeight="1" x14ac:dyDescent="0.25">
      <c r="A5" s="50" t="s">
        <v>308</v>
      </c>
    </row>
    <row r="6" spans="1:13" s="49" customFormat="1" ht="16.05" customHeight="1" x14ac:dyDescent="0.25">
      <c r="A6" s="252"/>
      <c r="B6" s="252" t="s">
        <v>255</v>
      </c>
      <c r="C6" s="255" t="s">
        <v>151</v>
      </c>
      <c r="D6" s="256"/>
      <c r="E6" s="256"/>
      <c r="F6" s="256"/>
      <c r="G6" s="256"/>
      <c r="H6" s="256"/>
      <c r="I6" s="256"/>
      <c r="J6" s="256"/>
      <c r="K6" s="256"/>
      <c r="L6" s="256"/>
      <c r="M6" s="252" t="s">
        <v>256</v>
      </c>
    </row>
    <row r="7" spans="1:13" s="49" customFormat="1" ht="27" customHeight="1" x14ac:dyDescent="0.25">
      <c r="A7" s="253"/>
      <c r="B7" s="253"/>
      <c r="C7" s="255" t="s">
        <v>20</v>
      </c>
      <c r="D7" s="257"/>
      <c r="E7" s="252" t="s">
        <v>257</v>
      </c>
      <c r="F7" s="255" t="s">
        <v>35</v>
      </c>
      <c r="G7" s="257"/>
      <c r="H7" s="248" t="s">
        <v>40</v>
      </c>
      <c r="I7" s="258"/>
      <c r="J7" s="258"/>
      <c r="K7" s="249"/>
      <c r="L7" s="252" t="s">
        <v>45</v>
      </c>
      <c r="M7" s="253"/>
    </row>
    <row r="8" spans="1:13" customFormat="1" x14ac:dyDescent="0.25">
      <c r="A8" s="253"/>
      <c r="B8" s="253"/>
      <c r="C8" s="252" t="s">
        <v>258</v>
      </c>
      <c r="D8" s="252" t="s">
        <v>259</v>
      </c>
      <c r="E8" s="253"/>
      <c r="F8" s="252" t="s">
        <v>260</v>
      </c>
      <c r="G8" s="252" t="s">
        <v>261</v>
      </c>
      <c r="H8" s="248" t="s">
        <v>164</v>
      </c>
      <c r="I8" s="249"/>
      <c r="J8" s="248" t="s">
        <v>165</v>
      </c>
      <c r="K8" s="249"/>
      <c r="L8" s="253"/>
      <c r="M8" s="253"/>
    </row>
    <row r="9" spans="1:13" customFormat="1" ht="26.7" customHeight="1" x14ac:dyDescent="0.25">
      <c r="A9" s="254"/>
      <c r="B9" s="254"/>
      <c r="C9" s="254"/>
      <c r="D9" s="254"/>
      <c r="E9" s="254"/>
      <c r="F9" s="254"/>
      <c r="G9" s="254"/>
      <c r="H9" s="51" t="s">
        <v>262</v>
      </c>
      <c r="I9" s="51" t="s">
        <v>263</v>
      </c>
      <c r="J9" s="51" t="s">
        <v>262</v>
      </c>
      <c r="K9" s="51" t="s">
        <v>263</v>
      </c>
      <c r="L9" s="254"/>
      <c r="M9" s="254"/>
    </row>
    <row r="10" spans="1:13" customFormat="1" ht="15" customHeight="1" x14ac:dyDescent="0.25">
      <c r="A10" s="54">
        <v>1</v>
      </c>
      <c r="B10" s="53">
        <v>2</v>
      </c>
      <c r="C10" s="53">
        <v>3</v>
      </c>
      <c r="D10" s="53">
        <v>4</v>
      </c>
      <c r="E10" s="53">
        <v>5</v>
      </c>
      <c r="F10" s="53">
        <v>6</v>
      </c>
      <c r="G10" s="53">
        <v>7</v>
      </c>
      <c r="H10" s="53">
        <v>8</v>
      </c>
      <c r="I10" s="53">
        <v>9</v>
      </c>
      <c r="J10" s="53">
        <v>10</v>
      </c>
      <c r="K10" s="53">
        <v>11</v>
      </c>
      <c r="L10" s="53">
        <v>12</v>
      </c>
      <c r="M10" s="53">
        <v>13</v>
      </c>
    </row>
    <row r="11" spans="1:13" customFormat="1" ht="15" customHeight="1" x14ac:dyDescent="0.25">
      <c r="A11" s="55" t="s">
        <v>175</v>
      </c>
      <c r="B11" s="56" t="s">
        <v>176</v>
      </c>
      <c r="C11" s="57"/>
      <c r="D11" s="57"/>
      <c r="E11" s="57"/>
      <c r="F11" s="57"/>
      <c r="G11" s="57"/>
      <c r="H11" s="57"/>
      <c r="I11" s="57"/>
      <c r="J11" s="57"/>
      <c r="K11" s="57"/>
      <c r="L11" s="57"/>
      <c r="M11" s="58">
        <f t="shared" ref="M11:M36" si="0">SUM(C11:L11)</f>
        <v>0</v>
      </c>
    </row>
    <row r="12" spans="1:13" customFormat="1" ht="15" customHeight="1" x14ac:dyDescent="0.25">
      <c r="A12" s="55" t="s">
        <v>264</v>
      </c>
      <c r="B12" s="56" t="s">
        <v>178</v>
      </c>
      <c r="C12" s="57"/>
      <c r="D12" s="57"/>
      <c r="E12" s="57"/>
      <c r="F12" s="57"/>
      <c r="G12" s="57"/>
      <c r="H12" s="57" t="s">
        <v>179</v>
      </c>
      <c r="I12" s="57" t="s">
        <v>179</v>
      </c>
      <c r="J12" s="57" t="s">
        <v>179</v>
      </c>
      <c r="K12" s="57" t="s">
        <v>179</v>
      </c>
      <c r="L12" s="57"/>
      <c r="M12" s="58">
        <f t="shared" si="0"/>
        <v>0</v>
      </c>
    </row>
    <row r="13" spans="1:13" customFormat="1" ht="15" customHeight="1" x14ac:dyDescent="0.25">
      <c r="A13" s="55" t="s">
        <v>181</v>
      </c>
      <c r="B13" s="56" t="s">
        <v>182</v>
      </c>
      <c r="C13" s="57" t="s">
        <v>179</v>
      </c>
      <c r="D13" s="57" t="s">
        <v>179</v>
      </c>
      <c r="E13" s="57" t="s">
        <v>179</v>
      </c>
      <c r="F13" s="57"/>
      <c r="G13" s="57"/>
      <c r="H13" s="57"/>
      <c r="I13" s="57" t="s">
        <v>179</v>
      </c>
      <c r="J13" s="57"/>
      <c r="K13" s="57" t="s">
        <v>179</v>
      </c>
      <c r="L13" s="57"/>
      <c r="M13" s="58">
        <f t="shared" si="0"/>
        <v>0</v>
      </c>
    </row>
    <row r="14" spans="1:13" customFormat="1" ht="15" customHeight="1" x14ac:dyDescent="0.25">
      <c r="A14" s="55" t="s">
        <v>265</v>
      </c>
      <c r="B14" s="56" t="s">
        <v>184</v>
      </c>
      <c r="C14" s="57" t="s">
        <v>179</v>
      </c>
      <c r="D14" s="57" t="s">
        <v>179</v>
      </c>
      <c r="E14" s="57" t="s">
        <v>179</v>
      </c>
      <c r="F14" s="57"/>
      <c r="G14" s="57"/>
      <c r="H14" s="57"/>
      <c r="I14" s="57" t="s">
        <v>179</v>
      </c>
      <c r="J14" s="57"/>
      <c r="K14" s="57" t="s">
        <v>179</v>
      </c>
      <c r="L14" s="57"/>
      <c r="M14" s="58">
        <f t="shared" si="0"/>
        <v>0</v>
      </c>
    </row>
    <row r="15" spans="1:13" customFormat="1" ht="15" customHeight="1" x14ac:dyDescent="0.25">
      <c r="A15" s="55" t="s">
        <v>185</v>
      </c>
      <c r="B15" s="56" t="s">
        <v>186</v>
      </c>
      <c r="C15" s="57" t="s">
        <v>179</v>
      </c>
      <c r="D15" s="57" t="s">
        <v>179</v>
      </c>
      <c r="E15" s="57" t="s">
        <v>179</v>
      </c>
      <c r="F15" s="57"/>
      <c r="G15" s="57"/>
      <c r="H15" s="57"/>
      <c r="I15" s="57" t="s">
        <v>179</v>
      </c>
      <c r="J15" s="57"/>
      <c r="K15" s="57" t="s">
        <v>179</v>
      </c>
      <c r="L15" s="57"/>
      <c r="M15" s="58">
        <f t="shared" si="0"/>
        <v>0</v>
      </c>
    </row>
    <row r="16" spans="1:13" customFormat="1" ht="15" customHeight="1" x14ac:dyDescent="0.25">
      <c r="A16" s="55" t="s">
        <v>187</v>
      </c>
      <c r="B16" s="56" t="s">
        <v>188</v>
      </c>
      <c r="C16" s="57" t="s">
        <v>179</v>
      </c>
      <c r="D16" s="57" t="s">
        <v>179</v>
      </c>
      <c r="E16" s="57" t="s">
        <v>179</v>
      </c>
      <c r="F16" s="57"/>
      <c r="G16" s="57"/>
      <c r="H16" s="57"/>
      <c r="I16" s="57" t="s">
        <v>179</v>
      </c>
      <c r="J16" s="57"/>
      <c r="K16" s="57" t="s">
        <v>179</v>
      </c>
      <c r="L16" s="57"/>
      <c r="M16" s="58">
        <f t="shared" si="0"/>
        <v>0</v>
      </c>
    </row>
    <row r="17" spans="1:13" customFormat="1" ht="15" customHeight="1" x14ac:dyDescent="0.25">
      <c r="A17" s="55" t="s">
        <v>189</v>
      </c>
      <c r="B17" s="56" t="s">
        <v>190</v>
      </c>
      <c r="C17" s="57"/>
      <c r="D17" s="57"/>
      <c r="E17" s="57"/>
      <c r="F17" s="57"/>
      <c r="G17" s="57"/>
      <c r="H17" s="57"/>
      <c r="I17" s="57"/>
      <c r="J17" s="57"/>
      <c r="K17" s="57"/>
      <c r="L17" s="57"/>
      <c r="M17" s="58">
        <f t="shared" si="0"/>
        <v>0</v>
      </c>
    </row>
    <row r="18" spans="1:13" customFormat="1" ht="15" customHeight="1" x14ac:dyDescent="0.25">
      <c r="A18" s="55" t="s">
        <v>191</v>
      </c>
      <c r="B18" s="56" t="s">
        <v>192</v>
      </c>
      <c r="C18" s="57"/>
      <c r="D18" s="57"/>
      <c r="E18" s="57"/>
      <c r="F18" s="57"/>
      <c r="G18" s="57"/>
      <c r="H18" s="57"/>
      <c r="I18" s="57"/>
      <c r="J18" s="57"/>
      <c r="K18" s="57"/>
      <c r="L18" s="57"/>
      <c r="M18" s="58">
        <f t="shared" si="0"/>
        <v>0</v>
      </c>
    </row>
    <row r="19" spans="1:13" customFormat="1" ht="15" customHeight="1" x14ac:dyDescent="0.25">
      <c r="A19" s="55" t="s">
        <v>193</v>
      </c>
      <c r="B19" s="56" t="s">
        <v>194</v>
      </c>
      <c r="C19" s="57"/>
      <c r="D19" s="57"/>
      <c r="E19" s="57"/>
      <c r="F19" s="57"/>
      <c r="G19" s="57"/>
      <c r="H19" s="57"/>
      <c r="I19" s="57"/>
      <c r="J19" s="57"/>
      <c r="K19" s="57"/>
      <c r="L19" s="57"/>
      <c r="M19" s="58">
        <f t="shared" si="0"/>
        <v>0</v>
      </c>
    </row>
    <row r="20" spans="1:13" customFormat="1" ht="15" customHeight="1" x14ac:dyDescent="0.25">
      <c r="A20" s="55" t="s">
        <v>195</v>
      </c>
      <c r="B20" s="56" t="s">
        <v>196</v>
      </c>
      <c r="C20" s="57"/>
      <c r="D20" s="57"/>
      <c r="E20" s="57"/>
      <c r="F20" s="57"/>
      <c r="G20" s="57"/>
      <c r="H20" s="57"/>
      <c r="I20" s="57"/>
      <c r="J20" s="57"/>
      <c r="K20" s="57"/>
      <c r="L20" s="57"/>
      <c r="M20" s="58">
        <f t="shared" si="0"/>
        <v>0</v>
      </c>
    </row>
    <row r="21" spans="1:13" customFormat="1" ht="15" customHeight="1" x14ac:dyDescent="0.25">
      <c r="A21" s="55" t="s">
        <v>197</v>
      </c>
      <c r="B21" s="56" t="s">
        <v>198</v>
      </c>
      <c r="C21" s="57"/>
      <c r="D21" s="57"/>
      <c r="E21" s="57"/>
      <c r="F21" s="57"/>
      <c r="G21" s="57"/>
      <c r="H21" s="57"/>
      <c r="I21" s="57"/>
      <c r="J21" s="57"/>
      <c r="K21" s="57"/>
      <c r="L21" s="57"/>
      <c r="M21" s="58">
        <f t="shared" si="0"/>
        <v>0</v>
      </c>
    </row>
    <row r="22" spans="1:13" customFormat="1" ht="15" customHeight="1" x14ac:dyDescent="0.25">
      <c r="A22" s="55" t="s">
        <v>199</v>
      </c>
      <c r="B22" s="56" t="s">
        <v>200</v>
      </c>
      <c r="C22" s="57"/>
      <c r="D22" s="57"/>
      <c r="E22" s="57" t="s">
        <v>179</v>
      </c>
      <c r="F22" s="57"/>
      <c r="G22" s="57"/>
      <c r="H22" s="57"/>
      <c r="I22" s="57"/>
      <c r="J22" s="57"/>
      <c r="K22" s="57"/>
      <c r="L22" s="57"/>
      <c r="M22" s="58">
        <f t="shared" si="0"/>
        <v>0</v>
      </c>
    </row>
    <row r="23" spans="1:13" customFormat="1" ht="15" customHeight="1" x14ac:dyDescent="0.25">
      <c r="A23" s="55" t="s">
        <v>201</v>
      </c>
      <c r="B23" s="56" t="s">
        <v>202</v>
      </c>
      <c r="C23" s="57"/>
      <c r="D23" s="57"/>
      <c r="E23" s="57" t="s">
        <v>179</v>
      </c>
      <c r="F23" s="57"/>
      <c r="G23" s="57"/>
      <c r="H23" s="57"/>
      <c r="I23" s="57"/>
      <c r="J23" s="57"/>
      <c r="K23" s="57"/>
      <c r="L23" s="57"/>
      <c r="M23" s="58">
        <f t="shared" si="0"/>
        <v>0</v>
      </c>
    </row>
    <row r="24" spans="1:13" customFormat="1" ht="15" customHeight="1" x14ac:dyDescent="0.25">
      <c r="A24" s="55" t="s">
        <v>203</v>
      </c>
      <c r="B24" s="56" t="s">
        <v>204</v>
      </c>
      <c r="C24" s="57"/>
      <c r="D24" s="57"/>
      <c r="E24" s="57" t="s">
        <v>179</v>
      </c>
      <c r="F24" s="57"/>
      <c r="G24" s="57"/>
      <c r="H24" s="57"/>
      <c r="I24" s="57"/>
      <c r="J24" s="57"/>
      <c r="K24" s="57"/>
      <c r="L24" s="57"/>
      <c r="M24" s="58">
        <f t="shared" si="0"/>
        <v>0</v>
      </c>
    </row>
    <row r="25" spans="1:13" customFormat="1" ht="15" customHeight="1" x14ac:dyDescent="0.25">
      <c r="A25" s="55" t="s">
        <v>205</v>
      </c>
      <c r="B25" s="56" t="s">
        <v>206</v>
      </c>
      <c r="C25" s="57"/>
      <c r="D25" s="57"/>
      <c r="E25" s="57"/>
      <c r="F25" s="57"/>
      <c r="G25" s="57"/>
      <c r="H25" s="57"/>
      <c r="I25" s="57"/>
      <c r="J25" s="57"/>
      <c r="K25" s="57"/>
      <c r="L25" s="57"/>
      <c r="M25" s="58">
        <f t="shared" si="0"/>
        <v>0</v>
      </c>
    </row>
    <row r="26" spans="1:13" customFormat="1" ht="15" customHeight="1" x14ac:dyDescent="0.25">
      <c r="A26" s="55" t="s">
        <v>207</v>
      </c>
      <c r="B26" s="56" t="s">
        <v>208</v>
      </c>
      <c r="C26" s="57" t="s">
        <v>179</v>
      </c>
      <c r="D26" s="57" t="s">
        <v>179</v>
      </c>
      <c r="E26" s="57"/>
      <c r="F26" s="57"/>
      <c r="G26" s="57"/>
      <c r="H26" s="57"/>
      <c r="I26" s="57"/>
      <c r="J26" s="57"/>
      <c r="K26" s="57"/>
      <c r="L26" s="57"/>
      <c r="M26" s="58">
        <f t="shared" si="0"/>
        <v>0</v>
      </c>
    </row>
    <row r="27" spans="1:13" customFormat="1" ht="15" customHeight="1" x14ac:dyDescent="0.25">
      <c r="A27" s="55" t="s">
        <v>209</v>
      </c>
      <c r="B27" s="56" t="s">
        <v>210</v>
      </c>
      <c r="C27" s="57" t="s">
        <v>179</v>
      </c>
      <c r="D27" s="57" t="s">
        <v>179</v>
      </c>
      <c r="E27" s="57"/>
      <c r="F27" s="57"/>
      <c r="G27" s="57"/>
      <c r="H27" s="57"/>
      <c r="I27" s="57"/>
      <c r="J27" s="57"/>
      <c r="K27" s="57"/>
      <c r="L27" s="57"/>
      <c r="M27" s="58">
        <f t="shared" si="0"/>
        <v>0</v>
      </c>
    </row>
    <row r="28" spans="1:13" customFormat="1" ht="15" customHeight="1" x14ac:dyDescent="0.25">
      <c r="A28" s="55" t="s">
        <v>211</v>
      </c>
      <c r="B28" s="56" t="s">
        <v>212</v>
      </c>
      <c r="C28" s="57"/>
      <c r="D28" s="57"/>
      <c r="E28" s="57"/>
      <c r="F28" s="57"/>
      <c r="G28" s="57"/>
      <c r="H28" s="57"/>
      <c r="I28" s="57"/>
      <c r="J28" s="57"/>
      <c r="K28" s="57"/>
      <c r="L28" s="57"/>
      <c r="M28" s="58">
        <f t="shared" si="0"/>
        <v>0</v>
      </c>
    </row>
    <row r="29" spans="1:13" customFormat="1" ht="15" customHeight="1" x14ac:dyDescent="0.25">
      <c r="A29" s="55" t="s">
        <v>213</v>
      </c>
      <c r="B29" s="56" t="s">
        <v>214</v>
      </c>
      <c r="C29" s="77"/>
      <c r="D29" s="77"/>
      <c r="E29" s="77" t="s">
        <v>179</v>
      </c>
      <c r="F29" s="77"/>
      <c r="G29" s="77"/>
      <c r="H29" s="77" t="s">
        <v>179</v>
      </c>
      <c r="I29" s="77" t="s">
        <v>179</v>
      </c>
      <c r="J29" s="77" t="s">
        <v>179</v>
      </c>
      <c r="K29" s="77" t="s">
        <v>179</v>
      </c>
      <c r="L29" s="77"/>
      <c r="M29" s="58">
        <f t="shared" si="0"/>
        <v>0</v>
      </c>
    </row>
    <row r="30" spans="1:13" customFormat="1" ht="15" customHeight="1" x14ac:dyDescent="0.25">
      <c r="A30" s="55" t="s">
        <v>215</v>
      </c>
      <c r="B30" s="56" t="s">
        <v>216</v>
      </c>
      <c r="C30" s="57"/>
      <c r="D30" s="57"/>
      <c r="E30" s="57"/>
      <c r="F30" s="57"/>
      <c r="G30" s="57"/>
      <c r="H30" s="57"/>
      <c r="I30" s="57"/>
      <c r="J30" s="57"/>
      <c r="K30" s="57"/>
      <c r="L30" s="57"/>
      <c r="M30" s="58">
        <f t="shared" si="0"/>
        <v>0</v>
      </c>
    </row>
    <row r="31" spans="1:13" customFormat="1" ht="15" customHeight="1" x14ac:dyDescent="0.25">
      <c r="A31" s="55" t="s">
        <v>217</v>
      </c>
      <c r="B31" s="56" t="s">
        <v>218</v>
      </c>
      <c r="C31" s="57"/>
      <c r="D31" s="57"/>
      <c r="E31" s="57"/>
      <c r="F31" s="57"/>
      <c r="G31" s="57"/>
      <c r="H31" s="57"/>
      <c r="I31" s="57"/>
      <c r="J31" s="57"/>
      <c r="K31" s="57"/>
      <c r="L31" s="57"/>
      <c r="M31" s="58">
        <f t="shared" si="0"/>
        <v>0</v>
      </c>
    </row>
    <row r="32" spans="1:13" customFormat="1" ht="15" customHeight="1" x14ac:dyDescent="0.25">
      <c r="A32" s="55" t="s">
        <v>266</v>
      </c>
      <c r="B32" s="56" t="s">
        <v>220</v>
      </c>
      <c r="C32" s="57"/>
      <c r="D32" s="57"/>
      <c r="E32" s="57" t="s">
        <v>179</v>
      </c>
      <c r="F32" s="57"/>
      <c r="G32" s="57" t="s">
        <v>179</v>
      </c>
      <c r="H32" s="57" t="s">
        <v>179</v>
      </c>
      <c r="I32" s="57" t="s">
        <v>179</v>
      </c>
      <c r="J32" s="57" t="s">
        <v>179</v>
      </c>
      <c r="K32" s="57" t="s">
        <v>179</v>
      </c>
      <c r="L32" s="57"/>
      <c r="M32" s="58">
        <f t="shared" si="0"/>
        <v>0</v>
      </c>
    </row>
    <row r="33" spans="1:13" customFormat="1" ht="15" customHeight="1" x14ac:dyDescent="0.25">
      <c r="A33" s="55" t="s">
        <v>222</v>
      </c>
      <c r="B33" s="56" t="s">
        <v>223</v>
      </c>
      <c r="C33" s="57" t="s">
        <v>267</v>
      </c>
      <c r="D33" s="57" t="s">
        <v>267</v>
      </c>
      <c r="E33" s="57" t="s">
        <v>267</v>
      </c>
      <c r="F33" s="57"/>
      <c r="G33" s="57"/>
      <c r="H33" s="57" t="s">
        <v>267</v>
      </c>
      <c r="I33" s="57" t="s">
        <v>267</v>
      </c>
      <c r="J33" s="57" t="s">
        <v>267</v>
      </c>
      <c r="K33" s="57" t="s">
        <v>267</v>
      </c>
      <c r="L33" s="57"/>
      <c r="M33" s="58">
        <f t="shared" si="0"/>
        <v>0</v>
      </c>
    </row>
    <row r="34" spans="1:13" customFormat="1" ht="15" customHeight="1" x14ac:dyDescent="0.25">
      <c r="A34" s="55" t="s">
        <v>268</v>
      </c>
      <c r="B34" s="56" t="s">
        <v>225</v>
      </c>
      <c r="C34" s="57" t="s">
        <v>267</v>
      </c>
      <c r="D34" s="57" t="s">
        <v>267</v>
      </c>
      <c r="E34" s="57" t="s">
        <v>267</v>
      </c>
      <c r="F34" s="57"/>
      <c r="G34" s="57"/>
      <c r="H34" s="57" t="s">
        <v>267</v>
      </c>
      <c r="I34" s="57" t="s">
        <v>267</v>
      </c>
      <c r="J34" s="57" t="s">
        <v>267</v>
      </c>
      <c r="K34" s="57" t="s">
        <v>267</v>
      </c>
      <c r="L34" s="57"/>
      <c r="M34" s="58">
        <f t="shared" si="0"/>
        <v>0</v>
      </c>
    </row>
    <row r="35" spans="1:13" customFormat="1" ht="15" customHeight="1" x14ac:dyDescent="0.25">
      <c r="A35" s="55" t="s">
        <v>226</v>
      </c>
      <c r="B35" s="56" t="s">
        <v>227</v>
      </c>
      <c r="C35" s="57" t="s">
        <v>267</v>
      </c>
      <c r="D35" s="57" t="s">
        <v>267</v>
      </c>
      <c r="E35" s="57" t="s">
        <v>267</v>
      </c>
      <c r="F35" s="57"/>
      <c r="G35" s="57"/>
      <c r="H35" s="57" t="s">
        <v>267</v>
      </c>
      <c r="I35" s="57" t="s">
        <v>267</v>
      </c>
      <c r="J35" s="57" t="s">
        <v>267</v>
      </c>
      <c r="K35" s="57" t="s">
        <v>267</v>
      </c>
      <c r="L35" s="57"/>
      <c r="M35" s="58">
        <f t="shared" si="0"/>
        <v>0</v>
      </c>
    </row>
    <row r="36" spans="1:13" customFormat="1" ht="13.05" customHeight="1" x14ac:dyDescent="0.25">
      <c r="A36" s="55" t="s">
        <v>45</v>
      </c>
      <c r="B36" s="56" t="s">
        <v>228</v>
      </c>
      <c r="C36" s="57"/>
      <c r="D36" s="57"/>
      <c r="E36" s="57"/>
      <c r="F36" s="57"/>
      <c r="G36" s="57"/>
      <c r="H36" s="57"/>
      <c r="I36" s="57"/>
      <c r="J36" s="57"/>
      <c r="K36" s="57"/>
      <c r="L36" s="57"/>
      <c r="M36" s="58">
        <f t="shared" si="0"/>
        <v>0</v>
      </c>
    </row>
    <row r="37" spans="1:13" customFormat="1" x14ac:dyDescent="0.25">
      <c r="A37" s="55" t="s">
        <v>229</v>
      </c>
      <c r="B37" s="56" t="s">
        <v>230</v>
      </c>
      <c r="C37" s="77">
        <f>SUM(C11,C13,C15:C31,,C33:C36)</f>
        <v>0</v>
      </c>
      <c r="D37" s="77">
        <f t="shared" ref="D37:M37" si="1">SUM(D11,D13,D15:D31,,D33:D36)</f>
        <v>0</v>
      </c>
      <c r="E37" s="77">
        <f t="shared" si="1"/>
        <v>0</v>
      </c>
      <c r="F37" s="77">
        <f t="shared" si="1"/>
        <v>0</v>
      </c>
      <c r="G37" s="77">
        <f t="shared" si="1"/>
        <v>0</v>
      </c>
      <c r="H37" s="77">
        <f t="shared" si="1"/>
        <v>0</v>
      </c>
      <c r="I37" s="77">
        <f t="shared" si="1"/>
        <v>0</v>
      </c>
      <c r="J37" s="77">
        <f t="shared" si="1"/>
        <v>0</v>
      </c>
      <c r="K37" s="77">
        <f t="shared" si="1"/>
        <v>0</v>
      </c>
      <c r="L37" s="77">
        <f t="shared" si="1"/>
        <v>0</v>
      </c>
      <c r="M37" s="77">
        <f t="shared" si="1"/>
        <v>0</v>
      </c>
    </row>
    <row r="38" spans="1:13" customFormat="1" x14ac:dyDescent="0.25">
      <c r="A38" s="55" t="s">
        <v>231</v>
      </c>
      <c r="B38" s="56" t="s">
        <v>232</v>
      </c>
      <c r="C38" s="78" t="str">
        <f>IFERROR(('2300'!C37/'2400'!C37)*1000,"")</f>
        <v/>
      </c>
      <c r="D38" s="78" t="str">
        <f>IFERROR(('2300'!D37/'2400'!D37)*1000,"")</f>
        <v/>
      </c>
      <c r="E38" s="78" t="str">
        <f>IFERROR(('2300'!E37/'2400'!E37)*1000,"")</f>
        <v/>
      </c>
      <c r="F38" s="78" t="str">
        <f>IFERROR(('2300'!F37/'2400'!F37)*1000,"")</f>
        <v/>
      </c>
      <c r="G38" s="78" t="str">
        <f>IFERROR(('2300'!G37/'2400'!G37)*1000,"")</f>
        <v/>
      </c>
      <c r="H38" s="78" t="str">
        <f>IFERROR(('2300'!H37/'2400'!H37)*1000,"")</f>
        <v/>
      </c>
      <c r="I38" s="78" t="str">
        <f>IFERROR(('2300'!I37/'2400'!I37)*1000,"")</f>
        <v/>
      </c>
      <c r="J38" s="78" t="str">
        <f>IFERROR(('2300'!J37/'2400'!J37)*1000,"")</f>
        <v/>
      </c>
      <c r="K38" s="78" t="str">
        <f>IFERROR(('2300'!K37/'2400'!K37)*1000,"")</f>
        <v/>
      </c>
      <c r="L38" s="78" t="str">
        <f>IFERROR(('2300'!L37/'2400'!L37)*1000,"")</f>
        <v/>
      </c>
      <c r="M38" s="77" t="str">
        <f>IFERROR(('2300'!M37/'2400'!M37)*1000,"")</f>
        <v/>
      </c>
    </row>
    <row r="39" spans="1:13" customFormat="1" x14ac:dyDescent="0.25"/>
    <row r="40" spans="1:13" customFormat="1" x14ac:dyDescent="0.25"/>
    <row r="41" spans="1:13" customFormat="1" x14ac:dyDescent="0.25">
      <c r="A41" s="60" t="s">
        <v>269</v>
      </c>
      <c r="B41" s="63"/>
      <c r="C41" s="63"/>
      <c r="D41" s="63"/>
      <c r="E41" s="63"/>
      <c r="F41" s="63"/>
      <c r="G41" s="63"/>
      <c r="H41" s="63"/>
      <c r="I41" s="63"/>
      <c r="J41" s="63"/>
      <c r="K41" s="63"/>
      <c r="L41" s="63"/>
      <c r="M41" s="63"/>
    </row>
    <row r="42" spans="1:13" customFormat="1" x14ac:dyDescent="0.25">
      <c r="A42" s="60" t="s">
        <v>270</v>
      </c>
      <c r="B42" s="63"/>
      <c r="C42" s="63"/>
      <c r="D42" s="63"/>
      <c r="E42" s="63"/>
      <c r="F42" s="63"/>
      <c r="G42" s="63"/>
      <c r="H42" s="63"/>
      <c r="I42" s="63"/>
      <c r="J42" s="63"/>
      <c r="K42" s="63"/>
      <c r="L42" s="63"/>
      <c r="M42" s="63"/>
    </row>
    <row r="43" spans="1:13" customFormat="1" x14ac:dyDescent="0.25">
      <c r="A43" s="60" t="s">
        <v>271</v>
      </c>
      <c r="B43" s="63"/>
      <c r="C43" s="63"/>
      <c r="D43" s="63"/>
      <c r="E43" s="63"/>
      <c r="F43" s="63"/>
      <c r="G43" s="63"/>
      <c r="H43" s="63"/>
      <c r="I43" s="63"/>
      <c r="J43" s="63"/>
      <c r="K43" s="63"/>
      <c r="L43" s="63"/>
      <c r="M43" s="63"/>
    </row>
    <row r="44" spans="1:13" customFormat="1" x14ac:dyDescent="0.25">
      <c r="A44" s="60" t="s">
        <v>272</v>
      </c>
      <c r="B44" s="63"/>
      <c r="C44" s="63"/>
      <c r="D44" s="63"/>
      <c r="E44" s="63"/>
      <c r="F44" s="63"/>
      <c r="G44" s="63"/>
      <c r="H44" s="63"/>
      <c r="I44" s="63"/>
      <c r="J44" s="63"/>
      <c r="K44" s="63"/>
      <c r="L44" s="63"/>
      <c r="M44" s="63"/>
    </row>
    <row r="45" spans="1:13" customFormat="1" ht="24" customHeight="1" x14ac:dyDescent="0.25">
      <c r="A45" s="61" t="s">
        <v>273</v>
      </c>
      <c r="B45" s="238"/>
      <c r="C45" s="238"/>
      <c r="D45" s="238"/>
      <c r="E45" s="238"/>
      <c r="F45" s="62"/>
      <c r="G45" s="238"/>
      <c r="H45" s="238"/>
      <c r="I45" s="238"/>
      <c r="J45" s="238"/>
      <c r="K45" s="63"/>
      <c r="L45" s="239"/>
      <c r="M45" s="239"/>
    </row>
    <row r="46" spans="1:13" s="64" customFormat="1" ht="14.25" customHeight="1" x14ac:dyDescent="0.25">
      <c r="A46" s="65"/>
      <c r="B46" s="232" t="s">
        <v>274</v>
      </c>
      <c r="C46" s="232"/>
      <c r="D46" s="232"/>
      <c r="E46" s="232"/>
      <c r="F46" s="66"/>
      <c r="G46" s="232" t="s">
        <v>275</v>
      </c>
      <c r="H46" s="232"/>
      <c r="I46" s="232"/>
      <c r="J46" s="232"/>
      <c r="K46" s="66"/>
      <c r="L46" s="233" t="s">
        <v>276</v>
      </c>
      <c r="M46" s="233"/>
    </row>
    <row r="47" spans="1:13" x14ac:dyDescent="0.25">
      <c r="A47" s="47"/>
      <c r="B47" s="63"/>
      <c r="C47" s="63"/>
      <c r="D47" s="63"/>
      <c r="E47" s="63"/>
      <c r="F47" s="63"/>
      <c r="G47" s="63"/>
      <c r="H47" s="63"/>
      <c r="I47" s="63"/>
      <c r="J47" s="63"/>
      <c r="K47" s="63"/>
      <c r="L47" s="63"/>
      <c r="M47" s="63"/>
    </row>
    <row r="48" spans="1:13" x14ac:dyDescent="0.25">
      <c r="A48" s="47"/>
      <c r="B48" s="234"/>
      <c r="C48" s="234"/>
      <c r="D48" s="234"/>
      <c r="E48" s="234"/>
      <c r="F48" s="63"/>
      <c r="G48" s="67" t="s">
        <v>277</v>
      </c>
      <c r="H48" s="235"/>
      <c r="I48" s="235"/>
      <c r="J48" s="235"/>
      <c r="K48" s="63" t="s">
        <v>278</v>
      </c>
      <c r="L48" s="63"/>
      <c r="M48" s="63"/>
    </row>
    <row r="49" spans="1:13" s="68" customFormat="1" ht="12" x14ac:dyDescent="0.25">
      <c r="A49" s="65"/>
      <c r="B49" s="66"/>
      <c r="C49" s="66" t="s">
        <v>279</v>
      </c>
      <c r="D49" s="66"/>
      <c r="E49" s="66"/>
      <c r="F49" s="66"/>
      <c r="G49" s="66"/>
      <c r="H49" s="66"/>
      <c r="I49" s="66"/>
      <c r="J49" s="66"/>
      <c r="K49" s="66"/>
      <c r="L49" s="69" t="s">
        <v>280</v>
      </c>
      <c r="M49" s="66"/>
    </row>
    <row r="50" spans="1:13" x14ac:dyDescent="0.25">
      <c r="A50" s="47"/>
      <c r="B50" s="63"/>
      <c r="C50" s="63"/>
      <c r="D50" s="63"/>
      <c r="E50" s="63"/>
      <c r="F50" s="63"/>
      <c r="G50" s="63"/>
      <c r="H50" s="63"/>
      <c r="I50" s="63"/>
      <c r="J50" s="63"/>
      <c r="K50" s="63"/>
      <c r="L50" s="63"/>
      <c r="M50" s="63"/>
    </row>
    <row r="51" spans="1:13" x14ac:dyDescent="0.25">
      <c r="D51" s="47"/>
      <c r="E51" s="47"/>
      <c r="F51" s="47"/>
      <c r="G51" s="47"/>
      <c r="H51" s="47"/>
      <c r="I51" s="47"/>
    </row>
    <row r="52" spans="1:13" x14ac:dyDescent="0.25">
      <c r="D52" s="47"/>
      <c r="E52" s="47"/>
      <c r="F52" s="47"/>
      <c r="G52" s="47"/>
      <c r="H52" s="47"/>
      <c r="I52" s="47"/>
    </row>
  </sheetData>
  <sheetProtection algorithmName="SHA-512" hashValue="MEW2VKabZ6LIqB4zoHYXRL5gTHrtUIokFaq6ALxx2/t/QRx3oNU/Vqs3KECqS0OpAd6dJTYPdkfgGtzHGvZP/g==" saltValue="etRI7J8VwceIr0ytdOXzng==" spinCount="100000" sheet="1" objects="1" scenarios="1"/>
  <mergeCells count="24">
    <mergeCell ref="A1:M1"/>
    <mergeCell ref="A6:A9"/>
    <mergeCell ref="B6:B9"/>
    <mergeCell ref="C6:L6"/>
    <mergeCell ref="M6:M9"/>
    <mergeCell ref="C7:D7"/>
    <mergeCell ref="E7:E9"/>
    <mergeCell ref="F7:G7"/>
    <mergeCell ref="H7:K7"/>
    <mergeCell ref="L7:L9"/>
    <mergeCell ref="C8:C9"/>
    <mergeCell ref="D8:D9"/>
    <mergeCell ref="F8:F9"/>
    <mergeCell ref="G8:G9"/>
    <mergeCell ref="H8:I8"/>
    <mergeCell ref="J8:K8"/>
    <mergeCell ref="B48:E48"/>
    <mergeCell ref="H48:J48"/>
    <mergeCell ref="B45:E45"/>
    <mergeCell ref="G45:J45"/>
    <mergeCell ref="L45:M45"/>
    <mergeCell ref="B46:E46"/>
    <mergeCell ref="G46:J46"/>
    <mergeCell ref="L46:M46"/>
  </mergeCells>
  <conditionalFormatting sqref="C11:L36">
    <cfRule type="expression" dxfId="28" priority="1" stopIfTrue="1">
      <formula>AND((SUM(КолвоПроцедурДети,КоллективныеДозыДети)-MAX(КолвоПроцедурДети,КоллективныеДозыДети))=0,КоллективныеДозыДети&lt;&gt;КолвоПроцедурДети)</formula>
    </cfRule>
  </conditionalFormatting>
  <dataValidations count="1">
    <dataValidation type="decimal" allowBlank="1" showInputMessage="1" showErrorMessage="1" sqref="C11:M38">
      <formula1>0</formula1>
      <formula2>1000000</formula2>
    </dataValidation>
  </dataValidations>
  <pageMargins left="0.70866141732283472" right="0.70866141732283472" top="0.74803149606299213" bottom="0.74803149606299213" header="0.31496062992125984" footer="0.31496062992125984"/>
  <pageSetup paperSize="9" scale="70" firstPageNumber="2147483648" fitToWidth="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49"/>
  <sheetViews>
    <sheetView showGridLines="0" zoomScale="70" zoomScaleNormal="70" workbookViewId="0">
      <selection activeCell="G25" sqref="G25"/>
    </sheetView>
  </sheetViews>
  <sheetFormatPr defaultColWidth="8" defaultRowHeight="13.2" x14ac:dyDescent="0.25"/>
  <cols>
    <col min="1" max="1" width="47.6640625" style="127" customWidth="1"/>
    <col min="2" max="2" width="8" style="80"/>
    <col min="3" max="4" width="9.109375" style="80" customWidth="1"/>
    <col min="5" max="5" width="11.6640625" style="80" customWidth="1"/>
    <col min="6" max="7" width="13.5546875" style="80" customWidth="1"/>
    <col min="8" max="11" width="10.21875" style="80" customWidth="1"/>
    <col min="12" max="12" width="9.33203125" style="80" customWidth="1"/>
    <col min="13" max="13" width="10.33203125" style="80" customWidth="1"/>
    <col min="14" max="14" width="12.21875" style="80" customWidth="1"/>
    <col min="15" max="15" width="2.33203125" style="127" customWidth="1"/>
    <col min="16" max="16384" width="8" style="127"/>
  </cols>
  <sheetData>
    <row r="1" spans="1:14" s="108" customFormat="1" ht="18" customHeight="1" x14ac:dyDescent="0.25">
      <c r="A1" s="240" t="s">
        <v>309</v>
      </c>
      <c r="B1" s="240"/>
      <c r="C1" s="240"/>
      <c r="D1" s="240"/>
      <c r="E1" s="240"/>
      <c r="F1" s="240"/>
      <c r="G1" s="240"/>
      <c r="H1" s="240"/>
      <c r="I1" s="240"/>
      <c r="J1" s="240"/>
      <c r="K1" s="240"/>
      <c r="L1" s="240"/>
      <c r="M1" s="240"/>
      <c r="N1" s="240"/>
    </row>
    <row r="2" spans="1:14" s="108" customFormat="1" ht="18" customHeight="1" x14ac:dyDescent="0.25">
      <c r="A2" s="240" t="s">
        <v>252</v>
      </c>
      <c r="B2" s="240"/>
      <c r="C2" s="240"/>
      <c r="D2" s="240"/>
      <c r="E2" s="240"/>
      <c r="F2" s="240"/>
      <c r="G2" s="240"/>
      <c r="H2" s="240"/>
      <c r="I2" s="240"/>
      <c r="J2" s="240"/>
      <c r="K2" s="240"/>
      <c r="L2" s="240"/>
      <c r="M2" s="240"/>
      <c r="N2" s="240"/>
    </row>
    <row r="3" spans="1:14" s="108" customFormat="1" ht="18" hidden="1" customHeight="1" x14ac:dyDescent="0.25">
      <c r="A3" s="109"/>
      <c r="B3" s="109"/>
      <c r="C3" s="109"/>
      <c r="D3" s="109"/>
      <c r="E3" s="109"/>
      <c r="F3" s="109"/>
      <c r="G3" s="109"/>
      <c r="H3" s="109"/>
      <c r="I3" s="109"/>
      <c r="J3" s="109"/>
      <c r="K3" s="109"/>
      <c r="L3" s="109"/>
      <c r="M3" s="109"/>
      <c r="N3" s="109"/>
    </row>
    <row r="4" spans="1:14" s="108" customFormat="1" ht="18" hidden="1" customHeight="1" x14ac:dyDescent="0.25">
      <c r="A4" s="109"/>
      <c r="B4" s="109"/>
      <c r="C4" s="109"/>
      <c r="D4" s="109"/>
      <c r="E4" s="109"/>
      <c r="F4" s="109"/>
      <c r="G4" s="109"/>
      <c r="H4" s="109"/>
      <c r="I4" s="109"/>
      <c r="J4" s="109"/>
      <c r="K4" s="109"/>
      <c r="L4" s="109"/>
      <c r="M4" s="109"/>
      <c r="N4" s="109"/>
    </row>
    <row r="5" spans="1:14" s="111" customFormat="1" ht="15.6" x14ac:dyDescent="0.25">
      <c r="A5" s="110" t="s">
        <v>310</v>
      </c>
      <c r="E5" s="111" t="s">
        <v>282</v>
      </c>
    </row>
    <row r="6" spans="1:14" s="112" customFormat="1" ht="18" customHeight="1" x14ac:dyDescent="0.25">
      <c r="A6" s="241"/>
      <c r="B6" s="241" t="s">
        <v>255</v>
      </c>
      <c r="C6" s="244" t="s">
        <v>283</v>
      </c>
      <c r="D6" s="245"/>
      <c r="E6" s="245"/>
      <c r="F6" s="245"/>
      <c r="G6" s="245"/>
      <c r="H6" s="245"/>
      <c r="I6" s="245"/>
      <c r="J6" s="245"/>
      <c r="K6" s="245"/>
      <c r="L6" s="245"/>
      <c r="M6" s="241" t="s">
        <v>284</v>
      </c>
      <c r="N6" s="241" t="s">
        <v>285</v>
      </c>
    </row>
    <row r="7" spans="1:14" s="112" customFormat="1" ht="27" customHeight="1" x14ac:dyDescent="0.25">
      <c r="A7" s="242"/>
      <c r="B7" s="242"/>
      <c r="C7" s="244" t="s">
        <v>20</v>
      </c>
      <c r="D7" s="246"/>
      <c r="E7" s="241" t="s">
        <v>257</v>
      </c>
      <c r="F7" s="244" t="s">
        <v>35</v>
      </c>
      <c r="G7" s="246"/>
      <c r="H7" s="236" t="s">
        <v>40</v>
      </c>
      <c r="I7" s="247"/>
      <c r="J7" s="247"/>
      <c r="K7" s="237"/>
      <c r="L7" s="241" t="s">
        <v>45</v>
      </c>
      <c r="M7" s="242"/>
      <c r="N7" s="242"/>
    </row>
    <row r="8" spans="1:14" s="112" customFormat="1" ht="16.05" customHeight="1" x14ac:dyDescent="0.25">
      <c r="A8" s="242"/>
      <c r="B8" s="242"/>
      <c r="C8" s="241" t="s">
        <v>258</v>
      </c>
      <c r="D8" s="241" t="s">
        <v>259</v>
      </c>
      <c r="E8" s="242"/>
      <c r="F8" s="241" t="s">
        <v>260</v>
      </c>
      <c r="G8" s="241" t="s">
        <v>261</v>
      </c>
      <c r="H8" s="236" t="s">
        <v>164</v>
      </c>
      <c r="I8" s="237"/>
      <c r="J8" s="236" t="s">
        <v>165</v>
      </c>
      <c r="K8" s="237"/>
      <c r="L8" s="242"/>
      <c r="M8" s="242"/>
      <c r="N8" s="242"/>
    </row>
    <row r="9" spans="1:14" s="112" customFormat="1" ht="27" customHeight="1" x14ac:dyDescent="0.25">
      <c r="A9" s="243"/>
      <c r="B9" s="243"/>
      <c r="C9" s="243"/>
      <c r="D9" s="243"/>
      <c r="E9" s="243"/>
      <c r="F9" s="243"/>
      <c r="G9" s="243"/>
      <c r="H9" s="113" t="s">
        <v>262</v>
      </c>
      <c r="I9" s="113" t="s">
        <v>263</v>
      </c>
      <c r="J9" s="113" t="s">
        <v>262</v>
      </c>
      <c r="K9" s="113" t="s">
        <v>263</v>
      </c>
      <c r="L9" s="243"/>
      <c r="M9" s="243"/>
      <c r="N9" s="243"/>
    </row>
    <row r="10" spans="1:14" s="111" customFormat="1" x14ac:dyDescent="0.25">
      <c r="A10" s="114">
        <v>1</v>
      </c>
      <c r="B10" s="115">
        <v>2</v>
      </c>
      <c r="C10" s="115">
        <v>3</v>
      </c>
      <c r="D10" s="115">
        <v>4</v>
      </c>
      <c r="E10" s="115">
        <v>5</v>
      </c>
      <c r="F10" s="115">
        <v>6</v>
      </c>
      <c r="G10" s="115">
        <v>7</v>
      </c>
      <c r="H10" s="115">
        <v>8</v>
      </c>
      <c r="I10" s="115">
        <v>9</v>
      </c>
      <c r="J10" s="115">
        <v>10</v>
      </c>
      <c r="K10" s="115">
        <v>11</v>
      </c>
      <c r="L10" s="115">
        <v>12</v>
      </c>
      <c r="M10" s="115">
        <v>13</v>
      </c>
      <c r="N10" s="115">
        <v>14</v>
      </c>
    </row>
    <row r="11" spans="1:14" s="122" customFormat="1" ht="15" customHeight="1" x14ac:dyDescent="0.25">
      <c r="A11" s="116" t="s">
        <v>175</v>
      </c>
      <c r="B11" s="117" t="s">
        <v>176</v>
      </c>
      <c r="C11" s="275"/>
      <c r="D11" s="275"/>
      <c r="E11" s="275"/>
      <c r="F11" s="275"/>
      <c r="G11" s="275"/>
      <c r="H11" s="275"/>
      <c r="I11" s="275"/>
      <c r="J11" s="275"/>
      <c r="K11" s="275"/>
      <c r="L11" s="275"/>
      <c r="M11" s="276">
        <f t="shared" ref="M11:M36" si="0">SUM(C11:L11)</f>
        <v>0</v>
      </c>
      <c r="N11" s="277"/>
    </row>
    <row r="12" spans="1:14" s="122" customFormat="1" ht="15" customHeight="1" x14ac:dyDescent="0.25">
      <c r="A12" s="116" t="s">
        <v>264</v>
      </c>
      <c r="B12" s="117" t="s">
        <v>178</v>
      </c>
      <c r="C12" s="275"/>
      <c r="D12" s="275"/>
      <c r="E12" s="275"/>
      <c r="F12" s="275"/>
      <c r="G12" s="275"/>
      <c r="H12" s="278" t="s">
        <v>179</v>
      </c>
      <c r="I12" s="278" t="s">
        <v>179</v>
      </c>
      <c r="J12" s="278" t="s">
        <v>179</v>
      </c>
      <c r="K12" s="278" t="s">
        <v>179</v>
      </c>
      <c r="L12" s="275"/>
      <c r="M12" s="276">
        <f t="shared" si="0"/>
        <v>0</v>
      </c>
      <c r="N12" s="277"/>
    </row>
    <row r="13" spans="1:14" s="122" customFormat="1" ht="15" customHeight="1" x14ac:dyDescent="0.25">
      <c r="A13" s="116" t="s">
        <v>181</v>
      </c>
      <c r="B13" s="117" t="s">
        <v>182</v>
      </c>
      <c r="C13" s="278" t="s">
        <v>179</v>
      </c>
      <c r="D13" s="278" t="s">
        <v>179</v>
      </c>
      <c r="E13" s="278" t="s">
        <v>179</v>
      </c>
      <c r="F13" s="275"/>
      <c r="G13" s="275"/>
      <c r="H13" s="275"/>
      <c r="I13" s="278" t="s">
        <v>179</v>
      </c>
      <c r="J13" s="275"/>
      <c r="K13" s="278" t="s">
        <v>179</v>
      </c>
      <c r="L13" s="275"/>
      <c r="M13" s="276">
        <f t="shared" si="0"/>
        <v>0</v>
      </c>
      <c r="N13" s="277"/>
    </row>
    <row r="14" spans="1:14" s="122" customFormat="1" ht="15" customHeight="1" x14ac:dyDescent="0.25">
      <c r="A14" s="116" t="s">
        <v>265</v>
      </c>
      <c r="B14" s="117" t="s">
        <v>184</v>
      </c>
      <c r="C14" s="278" t="s">
        <v>179</v>
      </c>
      <c r="D14" s="278" t="s">
        <v>179</v>
      </c>
      <c r="E14" s="278" t="s">
        <v>179</v>
      </c>
      <c r="F14" s="275"/>
      <c r="G14" s="275"/>
      <c r="H14" s="275"/>
      <c r="I14" s="278" t="s">
        <v>179</v>
      </c>
      <c r="J14" s="275"/>
      <c r="K14" s="278" t="s">
        <v>179</v>
      </c>
      <c r="L14" s="275"/>
      <c r="M14" s="276">
        <f t="shared" si="0"/>
        <v>0</v>
      </c>
      <c r="N14" s="277"/>
    </row>
    <row r="15" spans="1:14" s="122" customFormat="1" ht="15" customHeight="1" x14ac:dyDescent="0.25">
      <c r="A15" s="116" t="s">
        <v>185</v>
      </c>
      <c r="B15" s="117" t="s">
        <v>186</v>
      </c>
      <c r="C15" s="278" t="s">
        <v>179</v>
      </c>
      <c r="D15" s="278" t="s">
        <v>179</v>
      </c>
      <c r="E15" s="278" t="s">
        <v>179</v>
      </c>
      <c r="F15" s="275"/>
      <c r="G15" s="275"/>
      <c r="H15" s="275"/>
      <c r="I15" s="278" t="s">
        <v>179</v>
      </c>
      <c r="J15" s="275"/>
      <c r="K15" s="278" t="s">
        <v>179</v>
      </c>
      <c r="L15" s="275"/>
      <c r="M15" s="276">
        <f t="shared" si="0"/>
        <v>0</v>
      </c>
      <c r="N15" s="277"/>
    </row>
    <row r="16" spans="1:14" s="122" customFormat="1" ht="15" customHeight="1" x14ac:dyDescent="0.25">
      <c r="A16" s="116" t="s">
        <v>187</v>
      </c>
      <c r="B16" s="117" t="s">
        <v>188</v>
      </c>
      <c r="C16" s="278" t="s">
        <v>179</v>
      </c>
      <c r="D16" s="278" t="s">
        <v>179</v>
      </c>
      <c r="E16" s="278" t="s">
        <v>179</v>
      </c>
      <c r="F16" s="275"/>
      <c r="G16" s="275"/>
      <c r="H16" s="275"/>
      <c r="I16" s="278" t="s">
        <v>179</v>
      </c>
      <c r="J16" s="275"/>
      <c r="K16" s="278" t="s">
        <v>179</v>
      </c>
      <c r="L16" s="275"/>
      <c r="M16" s="276">
        <f t="shared" si="0"/>
        <v>0</v>
      </c>
      <c r="N16" s="277"/>
    </row>
    <row r="17" spans="1:14" s="122" customFormat="1" ht="15" customHeight="1" x14ac:dyDescent="0.25">
      <c r="A17" s="116" t="s">
        <v>189</v>
      </c>
      <c r="B17" s="117" t="s">
        <v>190</v>
      </c>
      <c r="C17" s="275"/>
      <c r="D17" s="275"/>
      <c r="E17" s="275"/>
      <c r="F17" s="275"/>
      <c r="G17" s="275"/>
      <c r="H17" s="275"/>
      <c r="I17" s="275"/>
      <c r="J17" s="275"/>
      <c r="K17" s="275"/>
      <c r="L17" s="275"/>
      <c r="M17" s="276">
        <f t="shared" si="0"/>
        <v>0</v>
      </c>
      <c r="N17" s="277"/>
    </row>
    <row r="18" spans="1:14" s="122" customFormat="1" ht="15" customHeight="1" x14ac:dyDescent="0.25">
      <c r="A18" s="116" t="s">
        <v>191</v>
      </c>
      <c r="B18" s="117" t="s">
        <v>192</v>
      </c>
      <c r="C18" s="275"/>
      <c r="D18" s="275"/>
      <c r="E18" s="275"/>
      <c r="F18" s="275"/>
      <c r="G18" s="275"/>
      <c r="H18" s="275"/>
      <c r="I18" s="275"/>
      <c r="J18" s="275"/>
      <c r="K18" s="275"/>
      <c r="L18" s="275"/>
      <c r="M18" s="276">
        <f t="shared" si="0"/>
        <v>0</v>
      </c>
      <c r="N18" s="277"/>
    </row>
    <row r="19" spans="1:14" s="122" customFormat="1" ht="15" customHeight="1" x14ac:dyDescent="0.25">
      <c r="A19" s="116" t="s">
        <v>193</v>
      </c>
      <c r="B19" s="117" t="s">
        <v>194</v>
      </c>
      <c r="C19" s="275"/>
      <c r="D19" s="275"/>
      <c r="E19" s="275"/>
      <c r="F19" s="275"/>
      <c r="G19" s="275"/>
      <c r="H19" s="275"/>
      <c r="I19" s="275"/>
      <c r="J19" s="275"/>
      <c r="K19" s="275"/>
      <c r="L19" s="275"/>
      <c r="M19" s="276">
        <f t="shared" si="0"/>
        <v>0</v>
      </c>
      <c r="N19" s="277"/>
    </row>
    <row r="20" spans="1:14" s="122" customFormat="1" ht="15" customHeight="1" x14ac:dyDescent="0.25">
      <c r="A20" s="116" t="s">
        <v>195</v>
      </c>
      <c r="B20" s="117" t="s">
        <v>196</v>
      </c>
      <c r="C20" s="275"/>
      <c r="D20" s="275"/>
      <c r="E20" s="275"/>
      <c r="F20" s="275"/>
      <c r="G20" s="275"/>
      <c r="H20" s="275"/>
      <c r="I20" s="275"/>
      <c r="J20" s="275"/>
      <c r="K20" s="275"/>
      <c r="L20" s="275"/>
      <c r="M20" s="276">
        <f t="shared" si="0"/>
        <v>0</v>
      </c>
      <c r="N20" s="277"/>
    </row>
    <row r="21" spans="1:14" s="122" customFormat="1" ht="15" customHeight="1" x14ac:dyDescent="0.25">
      <c r="A21" s="116" t="s">
        <v>197</v>
      </c>
      <c r="B21" s="117" t="s">
        <v>198</v>
      </c>
      <c r="C21" s="275"/>
      <c r="D21" s="275"/>
      <c r="E21" s="275"/>
      <c r="F21" s="275"/>
      <c r="G21" s="275"/>
      <c r="H21" s="275"/>
      <c r="I21" s="275"/>
      <c r="J21" s="275"/>
      <c r="K21" s="275"/>
      <c r="L21" s="275"/>
      <c r="M21" s="276">
        <f t="shared" si="0"/>
        <v>0</v>
      </c>
      <c r="N21" s="277"/>
    </row>
    <row r="22" spans="1:14" s="122" customFormat="1" ht="15" customHeight="1" x14ac:dyDescent="0.25">
      <c r="A22" s="116" t="s">
        <v>199</v>
      </c>
      <c r="B22" s="117" t="s">
        <v>200</v>
      </c>
      <c r="C22" s="275"/>
      <c r="D22" s="275"/>
      <c r="E22" s="278" t="s">
        <v>179</v>
      </c>
      <c r="F22" s="275"/>
      <c r="G22" s="275"/>
      <c r="H22" s="275"/>
      <c r="I22" s="275"/>
      <c r="J22" s="275"/>
      <c r="K22" s="275"/>
      <c r="L22" s="275"/>
      <c r="M22" s="276">
        <f t="shared" si="0"/>
        <v>0</v>
      </c>
      <c r="N22" s="277"/>
    </row>
    <row r="23" spans="1:14" s="122" customFormat="1" ht="15" customHeight="1" x14ac:dyDescent="0.25">
      <c r="A23" s="116" t="s">
        <v>201</v>
      </c>
      <c r="B23" s="117" t="s">
        <v>202</v>
      </c>
      <c r="C23" s="275"/>
      <c r="D23" s="275"/>
      <c r="E23" s="278" t="s">
        <v>179</v>
      </c>
      <c r="F23" s="275"/>
      <c r="G23" s="275"/>
      <c r="H23" s="275"/>
      <c r="I23" s="275"/>
      <c r="J23" s="275"/>
      <c r="K23" s="275"/>
      <c r="L23" s="275"/>
      <c r="M23" s="276">
        <f t="shared" si="0"/>
        <v>0</v>
      </c>
      <c r="N23" s="277"/>
    </row>
    <row r="24" spans="1:14" s="122" customFormat="1" ht="15" customHeight="1" x14ac:dyDescent="0.25">
      <c r="A24" s="116" t="s">
        <v>203</v>
      </c>
      <c r="B24" s="117" t="s">
        <v>204</v>
      </c>
      <c r="C24" s="275"/>
      <c r="D24" s="275"/>
      <c r="E24" s="278" t="s">
        <v>179</v>
      </c>
      <c r="F24" s="275"/>
      <c r="G24" s="275"/>
      <c r="H24" s="275"/>
      <c r="I24" s="275"/>
      <c r="J24" s="275"/>
      <c r="K24" s="275"/>
      <c r="L24" s="275"/>
      <c r="M24" s="276">
        <f t="shared" si="0"/>
        <v>0</v>
      </c>
      <c r="N24" s="277"/>
    </row>
    <row r="25" spans="1:14" s="122" customFormat="1" ht="15" customHeight="1" x14ac:dyDescent="0.25">
      <c r="A25" s="116" t="s">
        <v>205</v>
      </c>
      <c r="B25" s="117" t="s">
        <v>206</v>
      </c>
      <c r="C25" s="275"/>
      <c r="D25" s="275"/>
      <c r="E25" s="275"/>
      <c r="F25" s="275"/>
      <c r="G25" s="275"/>
      <c r="H25" s="275"/>
      <c r="I25" s="275"/>
      <c r="J25" s="275"/>
      <c r="K25" s="275"/>
      <c r="L25" s="275"/>
      <c r="M25" s="276">
        <f t="shared" si="0"/>
        <v>0</v>
      </c>
      <c r="N25" s="277"/>
    </row>
    <row r="26" spans="1:14" s="122" customFormat="1" ht="15" customHeight="1" x14ac:dyDescent="0.25">
      <c r="A26" s="116" t="s">
        <v>207</v>
      </c>
      <c r="B26" s="117" t="s">
        <v>208</v>
      </c>
      <c r="C26" s="278" t="s">
        <v>179</v>
      </c>
      <c r="D26" s="278" t="s">
        <v>179</v>
      </c>
      <c r="E26" s="275"/>
      <c r="F26" s="275"/>
      <c r="G26" s="275"/>
      <c r="H26" s="275"/>
      <c r="I26" s="275"/>
      <c r="J26" s="275"/>
      <c r="K26" s="275"/>
      <c r="L26" s="275"/>
      <c r="M26" s="276">
        <f t="shared" si="0"/>
        <v>0</v>
      </c>
      <c r="N26" s="277"/>
    </row>
    <row r="27" spans="1:14" s="122" customFormat="1" ht="15" customHeight="1" x14ac:dyDescent="0.25">
      <c r="A27" s="116" t="s">
        <v>209</v>
      </c>
      <c r="B27" s="117" t="s">
        <v>210</v>
      </c>
      <c r="C27" s="278" t="s">
        <v>179</v>
      </c>
      <c r="D27" s="278" t="s">
        <v>179</v>
      </c>
      <c r="E27" s="275"/>
      <c r="F27" s="275"/>
      <c r="G27" s="275"/>
      <c r="H27" s="275"/>
      <c r="I27" s="275"/>
      <c r="J27" s="275"/>
      <c r="K27" s="275"/>
      <c r="L27" s="275"/>
      <c r="M27" s="276">
        <f t="shared" si="0"/>
        <v>0</v>
      </c>
      <c r="N27" s="277"/>
    </row>
    <row r="28" spans="1:14" s="122" customFormat="1" ht="15" customHeight="1" x14ac:dyDescent="0.25">
      <c r="A28" s="116" t="s">
        <v>211</v>
      </c>
      <c r="B28" s="117" t="s">
        <v>212</v>
      </c>
      <c r="C28" s="275"/>
      <c r="D28" s="275"/>
      <c r="E28" s="275"/>
      <c r="F28" s="275"/>
      <c r="G28" s="275"/>
      <c r="H28" s="275"/>
      <c r="I28" s="275"/>
      <c r="J28" s="275"/>
      <c r="K28" s="275"/>
      <c r="L28" s="275"/>
      <c r="M28" s="276">
        <f t="shared" si="0"/>
        <v>0</v>
      </c>
      <c r="N28" s="277"/>
    </row>
    <row r="29" spans="1:14" s="122" customFormat="1" ht="15" customHeight="1" x14ac:dyDescent="0.25">
      <c r="A29" s="116" t="s">
        <v>213</v>
      </c>
      <c r="B29" s="117" t="s">
        <v>214</v>
      </c>
      <c r="C29" s="275"/>
      <c r="D29" s="275"/>
      <c r="E29" s="278" t="s">
        <v>179</v>
      </c>
      <c r="F29" s="275"/>
      <c r="G29" s="275"/>
      <c r="H29" s="278" t="s">
        <v>179</v>
      </c>
      <c r="I29" s="278" t="s">
        <v>179</v>
      </c>
      <c r="J29" s="278" t="s">
        <v>179</v>
      </c>
      <c r="K29" s="278" t="s">
        <v>179</v>
      </c>
      <c r="L29" s="275"/>
      <c r="M29" s="276">
        <f t="shared" si="0"/>
        <v>0</v>
      </c>
      <c r="N29" s="277"/>
    </row>
    <row r="30" spans="1:14" s="122" customFormat="1" ht="15" customHeight="1" x14ac:dyDescent="0.25">
      <c r="A30" s="116" t="s">
        <v>215</v>
      </c>
      <c r="B30" s="117" t="s">
        <v>216</v>
      </c>
      <c r="C30" s="275"/>
      <c r="D30" s="275"/>
      <c r="E30" s="275"/>
      <c r="F30" s="275"/>
      <c r="G30" s="275"/>
      <c r="H30" s="275"/>
      <c r="I30" s="275"/>
      <c r="J30" s="275"/>
      <c r="K30" s="275"/>
      <c r="L30" s="275"/>
      <c r="M30" s="276">
        <f t="shared" si="0"/>
        <v>0</v>
      </c>
      <c r="N30" s="277"/>
    </row>
    <row r="31" spans="1:14" s="122" customFormat="1" ht="15" customHeight="1" x14ac:dyDescent="0.25">
      <c r="A31" s="116" t="s">
        <v>217</v>
      </c>
      <c r="B31" s="117" t="s">
        <v>218</v>
      </c>
      <c r="C31" s="275"/>
      <c r="D31" s="275"/>
      <c r="E31" s="275"/>
      <c r="F31" s="275"/>
      <c r="G31" s="275"/>
      <c r="H31" s="275"/>
      <c r="I31" s="275"/>
      <c r="J31" s="275"/>
      <c r="K31" s="275"/>
      <c r="L31" s="275"/>
      <c r="M31" s="276">
        <f t="shared" si="0"/>
        <v>0</v>
      </c>
      <c r="N31" s="277"/>
    </row>
    <row r="32" spans="1:14" s="122" customFormat="1" ht="15" customHeight="1" x14ac:dyDescent="0.25">
      <c r="A32" s="116" t="s">
        <v>266</v>
      </c>
      <c r="B32" s="117" t="s">
        <v>220</v>
      </c>
      <c r="C32" s="275"/>
      <c r="D32" s="275"/>
      <c r="E32" s="278" t="s">
        <v>179</v>
      </c>
      <c r="F32" s="275"/>
      <c r="G32" s="278" t="s">
        <v>179</v>
      </c>
      <c r="H32" s="278" t="s">
        <v>179</v>
      </c>
      <c r="I32" s="278" t="s">
        <v>179</v>
      </c>
      <c r="J32" s="278" t="s">
        <v>179</v>
      </c>
      <c r="K32" s="278" t="s">
        <v>179</v>
      </c>
      <c r="L32" s="275"/>
      <c r="M32" s="276">
        <f t="shared" si="0"/>
        <v>0</v>
      </c>
      <c r="N32" s="277"/>
    </row>
    <row r="33" spans="1:17" s="122" customFormat="1" ht="15" customHeight="1" x14ac:dyDescent="0.25">
      <c r="A33" s="116" t="s">
        <v>222</v>
      </c>
      <c r="B33" s="117" t="s">
        <v>223</v>
      </c>
      <c r="C33" s="278" t="s">
        <v>267</v>
      </c>
      <c r="D33" s="278" t="s">
        <v>267</v>
      </c>
      <c r="E33" s="278" t="s">
        <v>267</v>
      </c>
      <c r="F33" s="275"/>
      <c r="G33" s="275"/>
      <c r="H33" s="278" t="s">
        <v>267</v>
      </c>
      <c r="I33" s="278" t="s">
        <v>267</v>
      </c>
      <c r="J33" s="278" t="s">
        <v>267</v>
      </c>
      <c r="K33" s="278" t="s">
        <v>267</v>
      </c>
      <c r="L33" s="275"/>
      <c r="M33" s="276">
        <f t="shared" si="0"/>
        <v>0</v>
      </c>
      <c r="N33" s="277"/>
    </row>
    <row r="34" spans="1:17" s="122" customFormat="1" ht="15" customHeight="1" x14ac:dyDescent="0.25">
      <c r="A34" s="116" t="s">
        <v>268</v>
      </c>
      <c r="B34" s="117" t="s">
        <v>225</v>
      </c>
      <c r="C34" s="278" t="s">
        <v>267</v>
      </c>
      <c r="D34" s="278" t="s">
        <v>267</v>
      </c>
      <c r="E34" s="278" t="s">
        <v>267</v>
      </c>
      <c r="F34" s="275"/>
      <c r="G34" s="275"/>
      <c r="H34" s="278" t="s">
        <v>267</v>
      </c>
      <c r="I34" s="278" t="s">
        <v>267</v>
      </c>
      <c r="J34" s="278" t="s">
        <v>267</v>
      </c>
      <c r="K34" s="278" t="s">
        <v>267</v>
      </c>
      <c r="L34" s="275"/>
      <c r="M34" s="276">
        <f t="shared" si="0"/>
        <v>0</v>
      </c>
      <c r="N34" s="277"/>
    </row>
    <row r="35" spans="1:17" s="122" customFormat="1" ht="15" customHeight="1" x14ac:dyDescent="0.25">
      <c r="A35" s="116" t="s">
        <v>226</v>
      </c>
      <c r="B35" s="117" t="s">
        <v>227</v>
      </c>
      <c r="C35" s="278" t="s">
        <v>267</v>
      </c>
      <c r="D35" s="278" t="s">
        <v>267</v>
      </c>
      <c r="E35" s="278" t="s">
        <v>267</v>
      </c>
      <c r="F35" s="275"/>
      <c r="G35" s="275"/>
      <c r="H35" s="278" t="s">
        <v>267</v>
      </c>
      <c r="I35" s="278" t="s">
        <v>267</v>
      </c>
      <c r="J35" s="278" t="s">
        <v>267</v>
      </c>
      <c r="K35" s="278" t="s">
        <v>267</v>
      </c>
      <c r="L35" s="275"/>
      <c r="M35" s="276">
        <f t="shared" si="0"/>
        <v>0</v>
      </c>
      <c r="N35" s="277"/>
    </row>
    <row r="36" spans="1:17" s="122" customFormat="1" ht="15" customHeight="1" x14ac:dyDescent="0.25">
      <c r="A36" s="116" t="s">
        <v>45</v>
      </c>
      <c r="B36" s="117" t="s">
        <v>228</v>
      </c>
      <c r="C36" s="275"/>
      <c r="D36" s="275"/>
      <c r="E36" s="275"/>
      <c r="F36" s="275"/>
      <c r="G36" s="275"/>
      <c r="H36" s="275"/>
      <c r="I36" s="275"/>
      <c r="J36" s="275"/>
      <c r="K36" s="275"/>
      <c r="L36" s="275"/>
      <c r="M36" s="276">
        <f t="shared" si="0"/>
        <v>0</v>
      </c>
      <c r="N36" s="277"/>
    </row>
    <row r="37" spans="1:17" s="122" customFormat="1" ht="15" customHeight="1" x14ac:dyDescent="0.25">
      <c r="A37" s="116" t="s">
        <v>229</v>
      </c>
      <c r="B37" s="117" t="s">
        <v>230</v>
      </c>
      <c r="C37" s="123">
        <f>SUM(C11,C13,C15:C31,,C33:C36)</f>
        <v>0</v>
      </c>
      <c r="D37" s="123">
        <f t="shared" ref="D37:L37" si="1">SUM(D11,D13,D15:D31,,D33:D36)</f>
        <v>0</v>
      </c>
      <c r="E37" s="123">
        <f t="shared" si="1"/>
        <v>0</v>
      </c>
      <c r="F37" s="123">
        <f t="shared" si="1"/>
        <v>0</v>
      </c>
      <c r="G37" s="123">
        <f t="shared" si="1"/>
        <v>0</v>
      </c>
      <c r="H37" s="123">
        <f t="shared" si="1"/>
        <v>0</v>
      </c>
      <c r="I37" s="123">
        <f t="shared" si="1"/>
        <v>0</v>
      </c>
      <c r="J37" s="123">
        <f t="shared" si="1"/>
        <v>0</v>
      </c>
      <c r="K37" s="123">
        <f t="shared" si="1"/>
        <v>0</v>
      </c>
      <c r="L37" s="123">
        <f t="shared" si="1"/>
        <v>0</v>
      </c>
      <c r="M37" s="118">
        <f>SUM(M11,M13,M15:M31,,M33:M36)</f>
        <v>0</v>
      </c>
      <c r="N37" s="123">
        <f>SUM(N11,N13,N15:N31,,N33:N36)</f>
        <v>0</v>
      </c>
    </row>
    <row r="38" spans="1:17" s="122" customFormat="1" ht="13.05" customHeight="1" x14ac:dyDescent="0.25">
      <c r="A38" s="111"/>
      <c r="B38" s="111"/>
      <c r="C38" s="111"/>
      <c r="D38" s="111"/>
      <c r="E38" s="111"/>
      <c r="F38" s="111"/>
      <c r="G38" s="111"/>
      <c r="H38" s="111"/>
      <c r="I38" s="111"/>
      <c r="J38" s="111"/>
      <c r="K38" s="111"/>
      <c r="L38" s="111"/>
      <c r="M38" s="111"/>
      <c r="N38" s="111"/>
    </row>
    <row r="39" spans="1:17" s="122" customFormat="1" x14ac:dyDescent="0.25">
      <c r="A39" s="111"/>
      <c r="B39" s="111"/>
      <c r="C39" s="111"/>
      <c r="D39" s="111"/>
      <c r="E39" s="111"/>
      <c r="F39" s="111"/>
      <c r="G39" s="111"/>
      <c r="H39" s="111"/>
      <c r="I39" s="111"/>
      <c r="J39" s="111"/>
      <c r="K39" s="111"/>
      <c r="L39" s="111"/>
      <c r="M39" s="111"/>
      <c r="N39" s="111"/>
    </row>
    <row r="40" spans="1:17" s="122" customFormat="1" x14ac:dyDescent="0.25">
      <c r="A40" s="106" t="s">
        <v>269</v>
      </c>
      <c r="B40" s="108"/>
      <c r="C40" s="108"/>
      <c r="D40" s="108"/>
      <c r="E40" s="108"/>
      <c r="F40" s="108"/>
      <c r="G40" s="108"/>
      <c r="H40" s="108"/>
      <c r="I40" s="108"/>
      <c r="J40" s="108"/>
      <c r="K40" s="108"/>
      <c r="L40" s="108"/>
      <c r="M40" s="108"/>
      <c r="N40" s="108"/>
      <c r="O40" s="63"/>
    </row>
    <row r="41" spans="1:17" s="122" customFormat="1" x14ac:dyDescent="0.25">
      <c r="A41" s="106" t="s">
        <v>270</v>
      </c>
      <c r="B41" s="108"/>
      <c r="C41" s="108"/>
      <c r="D41" s="108"/>
      <c r="E41" s="108"/>
      <c r="F41" s="108"/>
      <c r="G41" s="108"/>
      <c r="H41" s="108"/>
      <c r="I41" s="108"/>
      <c r="J41" s="108"/>
      <c r="K41" s="108"/>
      <c r="L41" s="108"/>
      <c r="M41" s="108"/>
      <c r="N41" s="108"/>
      <c r="O41" s="63"/>
    </row>
    <row r="42" spans="1:17" s="122" customFormat="1" x14ac:dyDescent="0.25">
      <c r="A42" s="106" t="s">
        <v>271</v>
      </c>
      <c r="B42" s="108"/>
      <c r="C42" s="108"/>
      <c r="D42" s="108"/>
      <c r="E42" s="108"/>
      <c r="F42" s="108"/>
      <c r="G42" s="108"/>
      <c r="H42" s="108"/>
      <c r="I42" s="108"/>
      <c r="J42" s="108"/>
      <c r="K42" s="108"/>
      <c r="L42" s="108"/>
      <c r="M42" s="108"/>
      <c r="N42" s="108"/>
      <c r="O42" s="63"/>
    </row>
    <row r="43" spans="1:17" s="122" customFormat="1" x14ac:dyDescent="0.25">
      <c r="A43" s="106" t="s">
        <v>272</v>
      </c>
      <c r="B43" s="108"/>
      <c r="C43" s="108"/>
      <c r="D43" s="108"/>
      <c r="E43" s="108"/>
      <c r="F43" s="108"/>
      <c r="G43" s="108"/>
      <c r="H43" s="108"/>
      <c r="I43" s="108"/>
      <c r="J43" s="108"/>
      <c r="K43" s="108"/>
      <c r="L43" s="108"/>
      <c r="M43" s="108"/>
      <c r="N43" s="108"/>
      <c r="O43" s="63"/>
    </row>
    <row r="44" spans="1:17" s="122" customFormat="1" ht="24.6" customHeight="1" x14ac:dyDescent="0.25">
      <c r="A44" s="119" t="s">
        <v>273</v>
      </c>
      <c r="B44" s="269"/>
      <c r="C44" s="269"/>
      <c r="D44" s="269"/>
      <c r="E44" s="269"/>
      <c r="F44" s="120"/>
      <c r="G44" s="269"/>
      <c r="H44" s="269"/>
      <c r="I44" s="269"/>
      <c r="J44" s="269"/>
      <c r="K44" s="63"/>
      <c r="L44" s="239"/>
      <c r="M44" s="239"/>
      <c r="N44" s="79"/>
      <c r="O44" s="63"/>
    </row>
    <row r="45" spans="1:17" s="126" customFormat="1" ht="12" x14ac:dyDescent="0.25">
      <c r="A45" s="121"/>
      <c r="B45" s="232" t="s">
        <v>274</v>
      </c>
      <c r="C45" s="232"/>
      <c r="D45" s="232"/>
      <c r="E45" s="232"/>
      <c r="F45" s="121"/>
      <c r="G45" s="232" t="s">
        <v>275</v>
      </c>
      <c r="H45" s="232"/>
      <c r="I45" s="232"/>
      <c r="J45" s="232"/>
      <c r="K45" s="66"/>
      <c r="L45" s="124"/>
      <c r="M45" s="66" t="s">
        <v>276</v>
      </c>
      <c r="N45" s="124"/>
      <c r="O45" s="125"/>
      <c r="P45" s="66"/>
      <c r="Q45" s="66"/>
    </row>
    <row r="46" spans="1:17" s="122" customFormat="1" x14ac:dyDescent="0.25">
      <c r="A46" s="108"/>
      <c r="B46" s="63"/>
      <c r="C46" s="63"/>
      <c r="D46" s="63"/>
      <c r="E46" s="63"/>
      <c r="F46" s="108"/>
      <c r="G46" s="63"/>
      <c r="H46" s="63"/>
      <c r="I46" s="63"/>
      <c r="J46" s="63"/>
      <c r="K46" s="63"/>
      <c r="L46" s="63"/>
      <c r="M46" s="63"/>
      <c r="N46" s="63"/>
      <c r="O46" s="63"/>
    </row>
    <row r="47" spans="1:17" s="122" customFormat="1" x14ac:dyDescent="0.25">
      <c r="A47" s="108"/>
      <c r="B47" s="273"/>
      <c r="C47" s="273"/>
      <c r="D47" s="273"/>
      <c r="E47" s="273"/>
      <c r="F47" s="108"/>
      <c r="G47" s="67" t="s">
        <v>277</v>
      </c>
      <c r="H47" s="274"/>
      <c r="I47" s="274"/>
      <c r="J47" s="274"/>
      <c r="K47" s="63" t="s">
        <v>278</v>
      </c>
      <c r="L47" s="63"/>
      <c r="M47" s="63"/>
      <c r="N47" s="63"/>
      <c r="O47" s="63"/>
    </row>
    <row r="48" spans="1:17" s="126" customFormat="1" ht="14.25" customHeight="1" x14ac:dyDescent="0.25">
      <c r="A48" s="121"/>
      <c r="B48" s="66"/>
      <c r="C48" s="66" t="s">
        <v>279</v>
      </c>
      <c r="D48" s="66"/>
      <c r="E48" s="66"/>
      <c r="F48" s="121"/>
      <c r="G48" s="121"/>
      <c r="H48" s="121"/>
      <c r="I48" s="121"/>
      <c r="J48" s="121"/>
      <c r="K48" s="66"/>
      <c r="L48" s="69" t="s">
        <v>280</v>
      </c>
      <c r="M48" s="66"/>
      <c r="N48" s="66"/>
      <c r="O48" s="66"/>
    </row>
    <row r="49" spans="6:14" x14ac:dyDescent="0.25">
      <c r="F49" s="112"/>
      <c r="G49" s="112"/>
      <c r="H49" s="112"/>
      <c r="I49" s="112"/>
      <c r="J49" s="112"/>
      <c r="K49" s="112"/>
      <c r="L49" s="112"/>
      <c r="M49" s="112"/>
      <c r="N49" s="112"/>
    </row>
  </sheetData>
  <sheetProtection algorithmName="SHA-512" hashValue="0AeJYNpYebZc4ohlGLhH3fcu6iBD5TTLhV83uVRZwDwsrx9Wiw+4WNl3jMg+g0KWP7VPfo6t05DZxS/cDETqQQ==" saltValue="8L5eD9ZfEALdSRbDSOwX+w==" spinCount="100000" sheet="1" objects="1" scenarios="1"/>
  <mergeCells count="25">
    <mergeCell ref="L44:M44"/>
    <mergeCell ref="B45:E45"/>
    <mergeCell ref="G45:J45"/>
    <mergeCell ref="A1:N1"/>
    <mergeCell ref="A2:N2"/>
    <mergeCell ref="A6:A9"/>
    <mergeCell ref="B6:B9"/>
    <mergeCell ref="C6:L6"/>
    <mergeCell ref="M6:M9"/>
    <mergeCell ref="N6:N9"/>
    <mergeCell ref="C7:D7"/>
    <mergeCell ref="E7:E9"/>
    <mergeCell ref="F7:G7"/>
    <mergeCell ref="H7:K7"/>
    <mergeCell ref="L7:L9"/>
    <mergeCell ref="C8:C9"/>
    <mergeCell ref="B47:E47"/>
    <mergeCell ref="H47:J47"/>
    <mergeCell ref="H8:I8"/>
    <mergeCell ref="J8:K8"/>
    <mergeCell ref="B44:E44"/>
    <mergeCell ref="D8:D9"/>
    <mergeCell ref="F8:F9"/>
    <mergeCell ref="G8:G9"/>
    <mergeCell ref="G44:J44"/>
  </mergeCells>
  <conditionalFormatting sqref="C11:L36">
    <cfRule type="expression" dxfId="27" priority="8" stopIfTrue="1">
      <formula>AND((SUM(КолвоПроцедурДети,КоллективныеДозыДети)-MAX(КолвоПроцедурДети,КоллективныеДозыДети))=0,КоллективныеДозыДети&lt;&gt;КолвоПроцедурДети)</formula>
    </cfRule>
  </conditionalFormatting>
  <conditionalFormatting sqref="C12:G12 L12:M12">
    <cfRule type="cellIs" dxfId="26" priority="5" stopIfTrue="1" operator="greaterThan">
      <formula>C$11</formula>
    </cfRule>
  </conditionalFormatting>
  <conditionalFormatting sqref="F14:H14 J14 L14:M14">
    <cfRule type="cellIs" dxfId="25" priority="6" stopIfTrue="1" operator="greaterThan">
      <formula>F$13</formula>
    </cfRule>
  </conditionalFormatting>
  <conditionalFormatting sqref="C32:D32 F32 L32:M32">
    <cfRule type="cellIs" dxfId="24" priority="7" stopIfTrue="1" operator="greaterThan">
      <formula>C$31</formula>
    </cfRule>
  </conditionalFormatting>
  <conditionalFormatting sqref="N11:N36">
    <cfRule type="cellIs" dxfId="23" priority="2" stopIfTrue="1" operator="greaterThan">
      <formula>$M11</formula>
    </cfRule>
  </conditionalFormatting>
  <conditionalFormatting sqref="N11:N36">
    <cfRule type="expression" dxfId="22" priority="1">
      <formula>AND(M11&lt;&gt;0,ISBLANK(N11))</formula>
    </cfRule>
  </conditionalFormatting>
  <dataValidations count="1">
    <dataValidation type="whole" allowBlank="1" showInputMessage="1" showErrorMessage="1" sqref="C11:N37">
      <formula1>0</formula1>
      <formula2>1000000</formula2>
    </dataValidation>
  </dataValidations>
  <pageMargins left="0.70866141732283472" right="0.70866141732283472" top="0.74803149606299213" bottom="0.74803149606299213" header="0.31496062992125984" footer="0.31496062992125984"/>
  <pageSetup paperSize="9" scale="70" firstPageNumber="2147483648" fitToWidth="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36"/>
  <sheetViews>
    <sheetView showGridLines="0" topLeftCell="A6" zoomScale="70" zoomScaleNormal="70" workbookViewId="0">
      <selection activeCell="D12" sqref="D12"/>
    </sheetView>
  </sheetViews>
  <sheetFormatPr defaultRowHeight="13.2" x14ac:dyDescent="0.25"/>
  <cols>
    <col min="1" max="1" width="47.88671875" customWidth="1"/>
    <col min="2" max="2" width="9.21875" customWidth="1"/>
    <col min="3" max="3" width="9" customWidth="1"/>
    <col min="4" max="4" width="8.6640625" customWidth="1"/>
    <col min="5" max="5" width="11.6640625" customWidth="1"/>
    <col min="6" max="6" width="12.6640625" customWidth="1"/>
    <col min="7" max="7" width="12.109375" customWidth="1"/>
    <col min="8" max="11" width="9.88671875" customWidth="1"/>
    <col min="12" max="12" width="11.6640625" customWidth="1"/>
    <col min="13" max="13" width="5.33203125" customWidth="1"/>
    <col min="14" max="14" width="43.5546875" customWidth="1"/>
    <col min="15" max="15" width="9.21875" customWidth="1"/>
    <col min="16" max="35" width="10.109375" customWidth="1"/>
  </cols>
  <sheetData>
    <row r="1" spans="1:35" hidden="1" x14ac:dyDescent="0.25"/>
    <row r="2" spans="1:35" hidden="1" x14ac:dyDescent="0.25"/>
    <row r="3" spans="1:35" hidden="1" x14ac:dyDescent="0.25"/>
    <row r="4" spans="1:35" hidden="1" x14ac:dyDescent="0.25"/>
    <row r="5" spans="1:35" hidden="1" x14ac:dyDescent="0.25"/>
    <row r="6" spans="1:35" ht="13.5" customHeight="1" x14ac:dyDescent="0.25">
      <c r="A6" s="252"/>
      <c r="B6" s="252" t="s">
        <v>255</v>
      </c>
      <c r="C6" s="255" t="s">
        <v>286</v>
      </c>
      <c r="D6" s="256"/>
      <c r="E6" s="256"/>
      <c r="F6" s="256"/>
      <c r="G6" s="256"/>
      <c r="H6" s="256"/>
      <c r="I6" s="256"/>
      <c r="J6" s="256"/>
      <c r="K6" s="256"/>
      <c r="L6" s="257"/>
      <c r="N6" s="252"/>
      <c r="O6" s="252" t="s">
        <v>255</v>
      </c>
      <c r="P6" s="255" t="s">
        <v>286</v>
      </c>
      <c r="Q6" s="256"/>
      <c r="R6" s="256"/>
      <c r="S6" s="256"/>
      <c r="T6" s="256"/>
      <c r="U6" s="256"/>
      <c r="V6" s="256"/>
      <c r="W6" s="256"/>
      <c r="X6" s="256"/>
      <c r="Y6" s="256"/>
      <c r="Z6" s="256"/>
      <c r="AA6" s="256"/>
      <c r="AB6" s="256"/>
      <c r="AC6" s="256"/>
      <c r="AD6" s="256"/>
      <c r="AE6" s="256"/>
      <c r="AF6" s="256"/>
      <c r="AG6" s="256"/>
      <c r="AH6" s="256"/>
      <c r="AI6" s="257"/>
    </row>
    <row r="7" spans="1:35" ht="13.5" customHeight="1" x14ac:dyDescent="0.25">
      <c r="A7" s="253"/>
      <c r="B7" s="253"/>
      <c r="C7" s="255" t="s">
        <v>20</v>
      </c>
      <c r="D7" s="257"/>
      <c r="E7" s="252" t="s">
        <v>257</v>
      </c>
      <c r="F7" s="255" t="s">
        <v>35</v>
      </c>
      <c r="G7" s="257"/>
      <c r="H7" s="248" t="s">
        <v>40</v>
      </c>
      <c r="I7" s="258"/>
      <c r="J7" s="258"/>
      <c r="K7" s="249"/>
      <c r="L7" s="252" t="s">
        <v>45</v>
      </c>
      <c r="N7" s="253"/>
      <c r="O7" s="253"/>
      <c r="P7" s="259" t="s">
        <v>20</v>
      </c>
      <c r="Q7" s="264"/>
      <c r="R7" s="264"/>
      <c r="S7" s="260"/>
      <c r="T7" s="253" t="s">
        <v>257</v>
      </c>
      <c r="U7" s="253" t="s">
        <v>257</v>
      </c>
      <c r="V7" s="259" t="s">
        <v>35</v>
      </c>
      <c r="W7" s="264"/>
      <c r="X7" s="264"/>
      <c r="Y7" s="260"/>
      <c r="Z7" s="261" t="s">
        <v>40</v>
      </c>
      <c r="AA7" s="262"/>
      <c r="AB7" s="262"/>
      <c r="AC7" s="262"/>
      <c r="AD7" s="262"/>
      <c r="AE7" s="262"/>
      <c r="AF7" s="262"/>
      <c r="AG7" s="263"/>
      <c r="AH7" s="253" t="s">
        <v>45</v>
      </c>
      <c r="AI7" s="253" t="s">
        <v>45</v>
      </c>
    </row>
    <row r="8" spans="1:35" ht="13.5" customHeight="1" x14ac:dyDescent="0.25">
      <c r="A8" s="253"/>
      <c r="B8" s="253"/>
      <c r="C8" s="252" t="s">
        <v>258</v>
      </c>
      <c r="D8" s="252" t="s">
        <v>259</v>
      </c>
      <c r="E8" s="253"/>
      <c r="F8" s="252" t="s">
        <v>260</v>
      </c>
      <c r="G8" s="252" t="s">
        <v>261</v>
      </c>
      <c r="H8" s="248" t="s">
        <v>164</v>
      </c>
      <c r="I8" s="249"/>
      <c r="J8" s="248" t="s">
        <v>165</v>
      </c>
      <c r="K8" s="249"/>
      <c r="L8" s="253"/>
      <c r="N8" s="253"/>
      <c r="O8" s="253"/>
      <c r="P8" s="252" t="s">
        <v>258</v>
      </c>
      <c r="Q8" s="252" t="s">
        <v>258</v>
      </c>
      <c r="R8" s="252" t="s">
        <v>259</v>
      </c>
      <c r="S8" s="252" t="s">
        <v>259</v>
      </c>
      <c r="T8" s="253"/>
      <c r="U8" s="253"/>
      <c r="V8" s="252" t="s">
        <v>260</v>
      </c>
      <c r="W8" s="252" t="s">
        <v>260</v>
      </c>
      <c r="X8" s="252" t="s">
        <v>261</v>
      </c>
      <c r="Y8" s="252" t="s">
        <v>261</v>
      </c>
      <c r="Z8" s="248" t="s">
        <v>164</v>
      </c>
      <c r="AA8" s="258"/>
      <c r="AB8" s="258"/>
      <c r="AC8" s="249"/>
      <c r="AD8" s="248" t="s">
        <v>165</v>
      </c>
      <c r="AE8" s="258"/>
      <c r="AF8" s="258"/>
      <c r="AG8" s="249"/>
      <c r="AH8" s="253"/>
      <c r="AI8" s="253"/>
    </row>
    <row r="9" spans="1:35" ht="26.4" x14ac:dyDescent="0.25">
      <c r="A9" s="254"/>
      <c r="B9" s="254"/>
      <c r="C9" s="254"/>
      <c r="D9" s="254"/>
      <c r="E9" s="254"/>
      <c r="F9" s="254"/>
      <c r="G9" s="254"/>
      <c r="H9" s="51" t="s">
        <v>262</v>
      </c>
      <c r="I9" s="51" t="s">
        <v>263</v>
      </c>
      <c r="J9" s="51" t="s">
        <v>262</v>
      </c>
      <c r="K9" s="51" t="s">
        <v>263</v>
      </c>
      <c r="L9" s="254"/>
      <c r="N9" s="254"/>
      <c r="O9" s="254"/>
      <c r="P9" s="254"/>
      <c r="Q9" s="254"/>
      <c r="R9" s="254"/>
      <c r="S9" s="254"/>
      <c r="T9" s="254"/>
      <c r="U9" s="254"/>
      <c r="V9" s="254"/>
      <c r="W9" s="254"/>
      <c r="X9" s="254"/>
      <c r="Y9" s="254"/>
      <c r="Z9" s="51" t="s">
        <v>262</v>
      </c>
      <c r="AA9" s="51" t="s">
        <v>262</v>
      </c>
      <c r="AB9" s="51" t="s">
        <v>263</v>
      </c>
      <c r="AC9" s="51" t="s">
        <v>263</v>
      </c>
      <c r="AD9" s="51" t="s">
        <v>262</v>
      </c>
      <c r="AE9" s="51" t="s">
        <v>262</v>
      </c>
      <c r="AF9" s="51" t="s">
        <v>263</v>
      </c>
      <c r="AG9" s="51" t="s">
        <v>263</v>
      </c>
      <c r="AH9" s="254"/>
      <c r="AI9" s="254"/>
    </row>
    <row r="10" spans="1:35" x14ac:dyDescent="0.25">
      <c r="A10" s="54">
        <v>1</v>
      </c>
      <c r="B10" s="53">
        <v>2</v>
      </c>
      <c r="C10" s="53">
        <v>3</v>
      </c>
      <c r="D10" s="53">
        <v>4</v>
      </c>
      <c r="E10" s="53">
        <v>5</v>
      </c>
      <c r="F10" s="53">
        <v>6</v>
      </c>
      <c r="G10" s="53">
        <v>7</v>
      </c>
      <c r="H10" s="53">
        <v>8</v>
      </c>
      <c r="I10" s="53">
        <v>9</v>
      </c>
      <c r="J10" s="53">
        <v>10</v>
      </c>
      <c r="K10" s="53">
        <v>11</v>
      </c>
      <c r="L10" s="53">
        <v>12</v>
      </c>
      <c r="N10" s="54">
        <v>1</v>
      </c>
      <c r="O10" s="53">
        <v>2</v>
      </c>
      <c r="P10" s="74" t="s">
        <v>287</v>
      </c>
      <c r="Q10" s="74" t="s">
        <v>288</v>
      </c>
      <c r="R10" s="75" t="s">
        <v>289</v>
      </c>
      <c r="S10" s="75" t="s">
        <v>290</v>
      </c>
      <c r="T10" s="74" t="s">
        <v>291</v>
      </c>
      <c r="U10" s="74" t="s">
        <v>292</v>
      </c>
      <c r="V10" s="75" t="s">
        <v>293</v>
      </c>
      <c r="W10" s="75" t="s">
        <v>294</v>
      </c>
      <c r="X10" s="74" t="s">
        <v>295</v>
      </c>
      <c r="Y10" s="74" t="s">
        <v>296</v>
      </c>
      <c r="Z10" s="75" t="s">
        <v>297</v>
      </c>
      <c r="AA10" s="75" t="s">
        <v>298</v>
      </c>
      <c r="AB10" s="74" t="s">
        <v>299</v>
      </c>
      <c r="AC10" s="74" t="s">
        <v>300</v>
      </c>
      <c r="AD10" s="75" t="s">
        <v>301</v>
      </c>
      <c r="AE10" s="75" t="s">
        <v>302</v>
      </c>
      <c r="AF10" s="74" t="s">
        <v>303</v>
      </c>
      <c r="AG10" s="74" t="s">
        <v>304</v>
      </c>
      <c r="AH10" s="75" t="s">
        <v>305</v>
      </c>
      <c r="AI10" s="75" t="s">
        <v>306</v>
      </c>
    </row>
    <row r="11" spans="1:35" x14ac:dyDescent="0.25">
      <c r="A11" s="55" t="s">
        <v>175</v>
      </c>
      <c r="B11" s="53" t="s">
        <v>176</v>
      </c>
      <c r="C11" s="76" t="str">
        <f>IFERROR(('2300'!C11/'2400'!C11)*1000,"")</f>
        <v/>
      </c>
      <c r="D11" s="76" t="str">
        <f>IFERROR(('2300'!D11/'2400'!D11)*1000,"")</f>
        <v/>
      </c>
      <c r="E11" s="76" t="str">
        <f>IFERROR(('2300'!E11/'2400'!E11)*1000,"")</f>
        <v/>
      </c>
      <c r="F11" s="76" t="str">
        <f>IFERROR(('2300'!F11/'2400'!F11)*1000,"")</f>
        <v/>
      </c>
      <c r="G11" s="76" t="str">
        <f>IFERROR(('2300'!G11/'2400'!G11)*1000,"")</f>
        <v/>
      </c>
      <c r="H11" s="76" t="str">
        <f>IFERROR(('2300'!H11/'2400'!H11)*1000,"")</f>
        <v/>
      </c>
      <c r="I11" s="76" t="str">
        <f>IFERROR(('2300'!I11/'2400'!I11)*1000,"")</f>
        <v/>
      </c>
      <c r="J11" s="76" t="str">
        <f>IFERROR(('2300'!J11/'2400'!J11)*1000,"")</f>
        <v/>
      </c>
      <c r="K11" s="76" t="str">
        <f>IFERROR(('2300'!K11/'2400'!K11)*1000,"")</f>
        <v/>
      </c>
      <c r="L11" s="76" t="str">
        <f>IFERROR(('2300'!L11/'2400'!L11)*1000,"")</f>
        <v/>
      </c>
      <c r="N11" s="55" t="s">
        <v>175</v>
      </c>
      <c r="O11" s="53" t="s">
        <v>176</v>
      </c>
      <c r="P11" s="76">
        <v>7.0000000000000007E-2</v>
      </c>
      <c r="Q11" s="76">
        <v>5.8000000000000003E-2</v>
      </c>
      <c r="R11" s="76">
        <v>7.0000000000000007E-2</v>
      </c>
      <c r="S11" s="76">
        <v>5.8000000000000003E-2</v>
      </c>
      <c r="T11" s="76">
        <v>2E-3</v>
      </c>
      <c r="U11" s="76">
        <v>0.1</v>
      </c>
      <c r="V11" s="76">
        <v>2E-3</v>
      </c>
      <c r="W11" s="76">
        <v>0.1</v>
      </c>
      <c r="X11" s="76">
        <v>2E-3</v>
      </c>
      <c r="Y11" s="76">
        <v>0.1</v>
      </c>
      <c r="Z11" s="76">
        <v>2E-3</v>
      </c>
      <c r="AA11" s="76">
        <v>0.1</v>
      </c>
      <c r="AB11" s="76">
        <v>2E-3</v>
      </c>
      <c r="AC11" s="76">
        <v>0.1</v>
      </c>
      <c r="AD11" s="76">
        <v>2E-3</v>
      </c>
      <c r="AE11" s="76">
        <v>0.1</v>
      </c>
      <c r="AF11" s="76">
        <v>2E-3</v>
      </c>
      <c r="AG11" s="76">
        <v>0.1</v>
      </c>
      <c r="AH11" s="76">
        <v>2E-3</v>
      </c>
      <c r="AI11" s="76">
        <v>0.1</v>
      </c>
    </row>
    <row r="12" spans="1:35" ht="26.4" x14ac:dyDescent="0.25">
      <c r="A12" s="55" t="s">
        <v>264</v>
      </c>
      <c r="B12" s="53" t="s">
        <v>178</v>
      </c>
      <c r="C12" s="76" t="str">
        <f>IFERROR(('2300'!C12/'2400'!C12)*1000,"")</f>
        <v/>
      </c>
      <c r="D12" s="76" t="str">
        <f>IFERROR(('2300'!D12/'2400'!D12)*1000,"")</f>
        <v/>
      </c>
      <c r="E12" s="76" t="str">
        <f>IFERROR(('2300'!E12/'2400'!E12)*1000,"")</f>
        <v/>
      </c>
      <c r="F12" s="76" t="str">
        <f>IFERROR(('2300'!F12/'2400'!F12)*1000,"")</f>
        <v/>
      </c>
      <c r="G12" s="76" t="str">
        <f>IFERROR(('2300'!G12/'2400'!G12)*1000,"")</f>
        <v/>
      </c>
      <c r="H12" s="76" t="s">
        <v>179</v>
      </c>
      <c r="I12" s="76" t="s">
        <v>179</v>
      </c>
      <c r="J12" s="76" t="s">
        <v>179</v>
      </c>
      <c r="K12" s="76" t="s">
        <v>179</v>
      </c>
      <c r="L12" s="76" t="str">
        <f>IFERROR(('2300'!L12/'2400'!L12)*1000,"")</f>
        <v/>
      </c>
      <c r="N12" s="55" t="s">
        <v>264</v>
      </c>
      <c r="O12" s="53" t="s">
        <v>178</v>
      </c>
      <c r="P12" s="76">
        <v>2E-3</v>
      </c>
      <c r="Q12" s="76">
        <v>0.9</v>
      </c>
      <c r="R12" s="76">
        <v>2E-3</v>
      </c>
      <c r="S12" s="76">
        <v>0.7</v>
      </c>
      <c r="T12" s="76">
        <v>2E-3</v>
      </c>
      <c r="U12" s="76">
        <v>0.1</v>
      </c>
      <c r="V12" s="76">
        <v>2E-3</v>
      </c>
      <c r="W12" s="76">
        <v>0.1</v>
      </c>
      <c r="X12" s="76">
        <v>2E-3</v>
      </c>
      <c r="Y12" s="76">
        <v>0.1</v>
      </c>
      <c r="Z12" s="76" t="s">
        <v>179</v>
      </c>
      <c r="AA12" s="76" t="s">
        <v>179</v>
      </c>
      <c r="AB12" s="76" t="s">
        <v>179</v>
      </c>
      <c r="AC12" s="76" t="s">
        <v>179</v>
      </c>
      <c r="AD12" s="76" t="s">
        <v>179</v>
      </c>
      <c r="AE12" s="76" t="s">
        <v>179</v>
      </c>
      <c r="AF12" s="76" t="s">
        <v>179</v>
      </c>
      <c r="AG12" s="76" t="s">
        <v>179</v>
      </c>
      <c r="AH12" s="76">
        <v>2E-3</v>
      </c>
      <c r="AI12" s="76">
        <v>0.1</v>
      </c>
    </row>
    <row r="13" spans="1:35" x14ac:dyDescent="0.25">
      <c r="A13" s="55" t="s">
        <v>181</v>
      </c>
      <c r="B13" s="53" t="s">
        <v>182</v>
      </c>
      <c r="C13" s="76" t="s">
        <v>179</v>
      </c>
      <c r="D13" s="76" t="s">
        <v>179</v>
      </c>
      <c r="E13" s="76" t="s">
        <v>179</v>
      </c>
      <c r="F13" s="76" t="str">
        <f>IFERROR(('2300'!F13/'2400'!F13)*1000,"")</f>
        <v/>
      </c>
      <c r="G13" s="76" t="str">
        <f>IFERROR(('2300'!G13/'2400'!G13)*1000,"")</f>
        <v/>
      </c>
      <c r="H13" s="76" t="str">
        <f>IFERROR(('2300'!H13/'2400'!H13)*1000,"")</f>
        <v/>
      </c>
      <c r="I13" s="76" t="s">
        <v>179</v>
      </c>
      <c r="J13" s="76" t="str">
        <f>IFERROR(('2300'!J13/'2400'!J13)*1000,"")</f>
        <v/>
      </c>
      <c r="K13" s="76" t="s">
        <v>179</v>
      </c>
      <c r="L13" s="76" t="str">
        <f>IFERROR(('2300'!L13/'2400'!L13)*1000,"")</f>
        <v/>
      </c>
      <c r="N13" s="55" t="s">
        <v>181</v>
      </c>
      <c r="O13" s="53" t="s">
        <v>182</v>
      </c>
      <c r="P13" s="76" t="s">
        <v>179</v>
      </c>
      <c r="Q13" s="76" t="s">
        <v>179</v>
      </c>
      <c r="R13" s="76" t="s">
        <v>179</v>
      </c>
      <c r="S13" s="76" t="s">
        <v>179</v>
      </c>
      <c r="T13" s="76" t="s">
        <v>179</v>
      </c>
      <c r="U13" s="76" t="s">
        <v>179</v>
      </c>
      <c r="V13" s="76">
        <v>2E-3</v>
      </c>
      <c r="W13" s="76">
        <v>0.1</v>
      </c>
      <c r="X13" s="76">
        <v>2E-3</v>
      </c>
      <c r="Y13" s="76">
        <v>0.1</v>
      </c>
      <c r="Z13" s="76">
        <v>2E-3</v>
      </c>
      <c r="AA13" s="76">
        <v>0.1</v>
      </c>
      <c r="AB13" s="76" t="s">
        <v>179</v>
      </c>
      <c r="AC13" s="76" t="s">
        <v>179</v>
      </c>
      <c r="AD13" s="76">
        <v>2E-3</v>
      </c>
      <c r="AE13" s="76">
        <v>0.1</v>
      </c>
      <c r="AF13" s="76" t="s">
        <v>179</v>
      </c>
      <c r="AG13" s="76" t="s">
        <v>179</v>
      </c>
      <c r="AH13" s="76">
        <v>2E-3</v>
      </c>
      <c r="AI13" s="76">
        <v>0.1</v>
      </c>
    </row>
    <row r="14" spans="1:35" x14ac:dyDescent="0.25">
      <c r="A14" s="55" t="s">
        <v>265</v>
      </c>
      <c r="B14" s="53" t="s">
        <v>184</v>
      </c>
      <c r="C14" s="76" t="s">
        <v>179</v>
      </c>
      <c r="D14" s="76" t="s">
        <v>179</v>
      </c>
      <c r="E14" s="76" t="s">
        <v>179</v>
      </c>
      <c r="F14" s="76" t="str">
        <f>IFERROR(('2300'!F14/'2400'!F14)*1000,"")</f>
        <v/>
      </c>
      <c r="G14" s="76" t="str">
        <f>IFERROR(('2300'!G14/'2400'!G14)*1000,"")</f>
        <v/>
      </c>
      <c r="H14" s="76" t="str">
        <f>IFERROR(('2300'!H14/'2400'!H14)*1000,"")</f>
        <v/>
      </c>
      <c r="I14" s="76" t="s">
        <v>179</v>
      </c>
      <c r="J14" s="76" t="str">
        <f>IFERROR(('2300'!J14/'2400'!J14)*1000,"")</f>
        <v/>
      </c>
      <c r="K14" s="76" t="s">
        <v>179</v>
      </c>
      <c r="L14" s="76" t="str">
        <f>IFERROR(('2300'!L14/'2400'!L14)*1000,"")</f>
        <v/>
      </c>
      <c r="N14" s="55" t="s">
        <v>265</v>
      </c>
      <c r="O14" s="53" t="s">
        <v>184</v>
      </c>
      <c r="P14" s="76" t="s">
        <v>179</v>
      </c>
      <c r="Q14" s="76" t="s">
        <v>179</v>
      </c>
      <c r="R14" s="76" t="s">
        <v>179</v>
      </c>
      <c r="S14" s="76" t="s">
        <v>179</v>
      </c>
      <c r="T14" s="76" t="s">
        <v>179</v>
      </c>
      <c r="U14" s="76" t="s">
        <v>179</v>
      </c>
      <c r="V14" s="76">
        <v>2E-3</v>
      </c>
      <c r="W14" s="76">
        <v>0.1</v>
      </c>
      <c r="X14" s="76">
        <v>2E-3</v>
      </c>
      <c r="Y14" s="76">
        <v>0.1</v>
      </c>
      <c r="Z14" s="76">
        <v>2E-3</v>
      </c>
      <c r="AA14" s="76">
        <v>0.1</v>
      </c>
      <c r="AB14" s="76" t="s">
        <v>179</v>
      </c>
      <c r="AC14" s="76" t="s">
        <v>179</v>
      </c>
      <c r="AD14" s="76">
        <v>2E-3</v>
      </c>
      <c r="AE14" s="76">
        <v>0.1</v>
      </c>
      <c r="AF14" s="76" t="s">
        <v>179</v>
      </c>
      <c r="AG14" s="76" t="s">
        <v>179</v>
      </c>
      <c r="AH14" s="76">
        <v>2E-3</v>
      </c>
      <c r="AI14" s="76">
        <v>0.1</v>
      </c>
    </row>
    <row r="15" spans="1:35" x14ac:dyDescent="0.25">
      <c r="A15" s="55" t="s">
        <v>185</v>
      </c>
      <c r="B15" s="53" t="s">
        <v>186</v>
      </c>
      <c r="C15" s="76" t="s">
        <v>179</v>
      </c>
      <c r="D15" s="76" t="s">
        <v>179</v>
      </c>
      <c r="E15" s="76" t="s">
        <v>179</v>
      </c>
      <c r="F15" s="76" t="str">
        <f>IFERROR(('2300'!F15/'2400'!F15)*1000,"")</f>
        <v/>
      </c>
      <c r="G15" s="76" t="str">
        <f>IFERROR(('2300'!G15/'2400'!G15)*1000,"")</f>
        <v/>
      </c>
      <c r="H15" s="76" t="str">
        <f>IFERROR(('2300'!H15/'2400'!H15)*1000,"")</f>
        <v/>
      </c>
      <c r="I15" s="76" t="s">
        <v>179</v>
      </c>
      <c r="J15" s="76" t="str">
        <f>IFERROR(('2300'!J15/'2400'!J15)*1000,"")</f>
        <v/>
      </c>
      <c r="K15" s="76" t="s">
        <v>179</v>
      </c>
      <c r="L15" s="76" t="str">
        <f>IFERROR(('2300'!L15/'2400'!L15)*1000,"")</f>
        <v/>
      </c>
      <c r="N15" s="55" t="s">
        <v>185</v>
      </c>
      <c r="O15" s="53" t="s">
        <v>186</v>
      </c>
      <c r="P15" s="76" t="s">
        <v>179</v>
      </c>
      <c r="Q15" s="76" t="s">
        <v>179</v>
      </c>
      <c r="R15" s="76" t="s">
        <v>179</v>
      </c>
      <c r="S15" s="76" t="s">
        <v>179</v>
      </c>
      <c r="T15" s="76" t="s">
        <v>179</v>
      </c>
      <c r="U15" s="76" t="s">
        <v>179</v>
      </c>
      <c r="V15" s="76">
        <v>2E-3</v>
      </c>
      <c r="W15" s="76">
        <v>0.1</v>
      </c>
      <c r="X15" s="76">
        <v>2E-3</v>
      </c>
      <c r="Y15" s="76">
        <v>0.1</v>
      </c>
      <c r="Z15" s="76">
        <v>2E-3</v>
      </c>
      <c r="AA15" s="76">
        <v>0.1</v>
      </c>
      <c r="AB15" s="76" t="s">
        <v>179</v>
      </c>
      <c r="AC15" s="76" t="s">
        <v>179</v>
      </c>
      <c r="AD15" s="76">
        <v>2E-3</v>
      </c>
      <c r="AE15" s="76">
        <v>0.1</v>
      </c>
      <c r="AF15" s="76" t="s">
        <v>179</v>
      </c>
      <c r="AG15" s="76" t="s">
        <v>179</v>
      </c>
      <c r="AH15" s="76">
        <v>2E-3</v>
      </c>
      <c r="AI15" s="76">
        <v>0.1</v>
      </c>
    </row>
    <row r="16" spans="1:35" x14ac:dyDescent="0.25">
      <c r="A16" s="55" t="s">
        <v>187</v>
      </c>
      <c r="B16" s="53" t="s">
        <v>188</v>
      </c>
      <c r="C16" s="76" t="s">
        <v>179</v>
      </c>
      <c r="D16" s="76" t="s">
        <v>179</v>
      </c>
      <c r="E16" s="76" t="s">
        <v>179</v>
      </c>
      <c r="F16" s="76" t="str">
        <f>IFERROR(('2300'!F16/'2400'!F16)*1000,"")</f>
        <v/>
      </c>
      <c r="G16" s="76" t="str">
        <f>IFERROR(('2300'!G16/'2400'!G16)*1000,"")</f>
        <v/>
      </c>
      <c r="H16" s="76" t="str">
        <f>IFERROR(('2300'!H16/'2400'!H16)*1000,"")</f>
        <v/>
      </c>
      <c r="I16" s="76" t="s">
        <v>179</v>
      </c>
      <c r="J16" s="76" t="str">
        <f>IFERROR(('2300'!J16/'2400'!J16)*1000,"")</f>
        <v/>
      </c>
      <c r="K16" s="76" t="s">
        <v>179</v>
      </c>
      <c r="L16" s="76" t="str">
        <f>IFERROR(('2300'!L16/'2400'!L16)*1000,"")</f>
        <v/>
      </c>
      <c r="N16" s="55" t="s">
        <v>187</v>
      </c>
      <c r="O16" s="53" t="s">
        <v>188</v>
      </c>
      <c r="P16" s="76" t="s">
        <v>179</v>
      </c>
      <c r="Q16" s="76" t="s">
        <v>179</v>
      </c>
      <c r="R16" s="76" t="s">
        <v>179</v>
      </c>
      <c r="S16" s="76" t="s">
        <v>179</v>
      </c>
      <c r="T16" s="76" t="s">
        <v>179</v>
      </c>
      <c r="U16" s="76" t="s">
        <v>179</v>
      </c>
      <c r="V16" s="76">
        <v>2E-3</v>
      </c>
      <c r="W16" s="76">
        <v>0.1</v>
      </c>
      <c r="X16" s="76">
        <v>2E-3</v>
      </c>
      <c r="Y16" s="76">
        <v>0.1</v>
      </c>
      <c r="Z16" s="76">
        <v>2E-3</v>
      </c>
      <c r="AA16" s="76">
        <v>0.1</v>
      </c>
      <c r="AB16" s="76" t="s">
        <v>179</v>
      </c>
      <c r="AC16" s="76" t="s">
        <v>179</v>
      </c>
      <c r="AD16" s="76">
        <v>2E-3</v>
      </c>
      <c r="AE16" s="76">
        <v>0.1</v>
      </c>
      <c r="AF16" s="76" t="s">
        <v>179</v>
      </c>
      <c r="AG16" s="76" t="s">
        <v>179</v>
      </c>
      <c r="AH16" s="76">
        <v>2E-3</v>
      </c>
      <c r="AI16" s="76">
        <v>0.1</v>
      </c>
    </row>
    <row r="17" spans="1:35" x14ac:dyDescent="0.25">
      <c r="A17" s="55" t="s">
        <v>189</v>
      </c>
      <c r="B17" s="53" t="s">
        <v>190</v>
      </c>
      <c r="C17" s="76" t="str">
        <f>IFERROR(('2300'!C17/'2400'!C17)*1000,"")</f>
        <v/>
      </c>
      <c r="D17" s="76" t="str">
        <f>IFERROR(('2300'!D17/'2400'!D17)*1000,"")</f>
        <v/>
      </c>
      <c r="E17" s="76" t="str">
        <f>IFERROR(('2300'!E17/'2400'!E17)*1000,"")</f>
        <v/>
      </c>
      <c r="F17" s="76" t="str">
        <f>IFERROR(('2300'!F17/'2400'!F17)*1000,"")</f>
        <v/>
      </c>
      <c r="G17" s="76" t="str">
        <f>IFERROR(('2300'!G17/'2400'!G17)*1000,"")</f>
        <v/>
      </c>
      <c r="H17" s="76" t="str">
        <f>IFERROR(('2300'!H17/'2400'!H17)*1000,"")</f>
        <v/>
      </c>
      <c r="I17" s="76" t="str">
        <f>IFERROR(('2300'!I17/'2400'!I17)*1000,"")</f>
        <v/>
      </c>
      <c r="J17" s="76" t="str">
        <f>IFERROR(('2300'!J17/'2400'!J17)*1000,"")</f>
        <v/>
      </c>
      <c r="K17" s="76" t="str">
        <f>IFERROR(('2300'!K17/'2400'!K17)*1000,"")</f>
        <v/>
      </c>
      <c r="L17" s="76" t="str">
        <f>IFERROR(('2300'!L17/'2400'!L17)*1000,"")</f>
        <v/>
      </c>
      <c r="N17" s="55" t="s">
        <v>189</v>
      </c>
      <c r="O17" s="53" t="s">
        <v>190</v>
      </c>
      <c r="P17" s="76">
        <v>2E-3</v>
      </c>
      <c r="Q17" s="76">
        <v>0.1</v>
      </c>
      <c r="R17" s="76">
        <v>2E-3</v>
      </c>
      <c r="S17" s="76">
        <v>0.1</v>
      </c>
      <c r="T17" s="76">
        <v>2E-3</v>
      </c>
      <c r="U17" s="76">
        <v>0.1</v>
      </c>
      <c r="V17" s="76">
        <v>2E-3</v>
      </c>
      <c r="W17" s="76">
        <v>0.1</v>
      </c>
      <c r="X17" s="76">
        <v>2E-3</v>
      </c>
      <c r="Y17" s="76">
        <v>0.1</v>
      </c>
      <c r="Z17" s="76">
        <v>2E-3</v>
      </c>
      <c r="AA17" s="76">
        <v>0.1</v>
      </c>
      <c r="AB17" s="76">
        <v>2E-3</v>
      </c>
      <c r="AC17" s="76">
        <v>0.1</v>
      </c>
      <c r="AD17" s="76">
        <v>2E-3</v>
      </c>
      <c r="AE17" s="76">
        <v>0.1</v>
      </c>
      <c r="AF17" s="76">
        <v>2E-3</v>
      </c>
      <c r="AG17" s="76">
        <v>0.1</v>
      </c>
      <c r="AH17" s="76">
        <v>2E-3</v>
      </c>
      <c r="AI17" s="76">
        <v>0.1</v>
      </c>
    </row>
    <row r="18" spans="1:35" x14ac:dyDescent="0.25">
      <c r="A18" s="55" t="s">
        <v>191</v>
      </c>
      <c r="B18" s="53" t="s">
        <v>192</v>
      </c>
      <c r="C18" s="76" t="str">
        <f>IFERROR(('2300'!C18/'2400'!C18)*1000,"")</f>
        <v/>
      </c>
      <c r="D18" s="76" t="str">
        <f>IFERROR(('2300'!D18/'2400'!D18)*1000,"")</f>
        <v/>
      </c>
      <c r="E18" s="76" t="str">
        <f>IFERROR(('2300'!E18/'2400'!E18)*1000,"")</f>
        <v/>
      </c>
      <c r="F18" s="76" t="str">
        <f>IFERROR(('2300'!F18/'2400'!F18)*1000,"")</f>
        <v/>
      </c>
      <c r="G18" s="76" t="str">
        <f>IFERROR(('2300'!G18/'2400'!G18)*1000,"")</f>
        <v/>
      </c>
      <c r="H18" s="76" t="str">
        <f>IFERROR(('2300'!H18/'2400'!H18)*1000,"")</f>
        <v/>
      </c>
      <c r="I18" s="76" t="str">
        <f>IFERROR(('2300'!I18/'2400'!I18)*1000,"")</f>
        <v/>
      </c>
      <c r="J18" s="76" t="str">
        <f>IFERROR(('2300'!J18/'2400'!J18)*1000,"")</f>
        <v/>
      </c>
      <c r="K18" s="76" t="str">
        <f>IFERROR(('2300'!K18/'2400'!K18)*1000,"")</f>
        <v/>
      </c>
      <c r="L18" s="76" t="str">
        <f>IFERROR(('2300'!L18/'2400'!L18)*1000,"")</f>
        <v/>
      </c>
      <c r="N18" s="55" t="s">
        <v>191</v>
      </c>
      <c r="O18" s="53" t="s">
        <v>192</v>
      </c>
      <c r="P18" s="76">
        <v>2E-3</v>
      </c>
      <c r="Q18" s="76">
        <v>0.1</v>
      </c>
      <c r="R18" s="76">
        <v>2E-3</v>
      </c>
      <c r="S18" s="76">
        <v>0.1</v>
      </c>
      <c r="T18" s="76">
        <v>2E-3</v>
      </c>
      <c r="U18" s="76">
        <v>0.1</v>
      </c>
      <c r="V18" s="76">
        <v>2E-3</v>
      </c>
      <c r="W18" s="76">
        <v>0.1</v>
      </c>
      <c r="X18" s="76">
        <v>2E-3</v>
      </c>
      <c r="Y18" s="76">
        <v>0.1</v>
      </c>
      <c r="Z18" s="76">
        <v>2E-3</v>
      </c>
      <c r="AA18" s="76">
        <v>0.1</v>
      </c>
      <c r="AB18" s="76">
        <v>2E-3</v>
      </c>
      <c r="AC18" s="76">
        <v>0.1</v>
      </c>
      <c r="AD18" s="76">
        <v>2E-3</v>
      </c>
      <c r="AE18" s="76">
        <v>0.1</v>
      </c>
      <c r="AF18" s="76">
        <v>2E-3</v>
      </c>
      <c r="AG18" s="76">
        <v>0.1</v>
      </c>
      <c r="AH18" s="76">
        <v>2E-3</v>
      </c>
      <c r="AI18" s="76">
        <v>0.1</v>
      </c>
    </row>
    <row r="19" spans="1:35" x14ac:dyDescent="0.25">
      <c r="A19" s="55" t="s">
        <v>193</v>
      </c>
      <c r="B19" s="53" t="s">
        <v>194</v>
      </c>
      <c r="C19" s="76" t="str">
        <f>IFERROR(('2300'!C19/'2400'!C19)*1000,"")</f>
        <v/>
      </c>
      <c r="D19" s="76" t="str">
        <f>IFERROR(('2300'!D19/'2400'!D19)*1000,"")</f>
        <v/>
      </c>
      <c r="E19" s="76" t="str">
        <f>IFERROR(('2300'!E19/'2400'!E19)*1000,"")</f>
        <v/>
      </c>
      <c r="F19" s="76" t="str">
        <f>IFERROR(('2300'!F19/'2400'!F19)*1000,"")</f>
        <v/>
      </c>
      <c r="G19" s="76" t="str">
        <f>IFERROR(('2300'!G19/'2400'!G19)*1000,"")</f>
        <v/>
      </c>
      <c r="H19" s="76" t="str">
        <f>IFERROR(('2300'!H19/'2400'!H19)*1000,"")</f>
        <v/>
      </c>
      <c r="I19" s="76" t="str">
        <f>IFERROR(('2300'!I19/'2400'!I19)*1000,"")</f>
        <v/>
      </c>
      <c r="J19" s="76" t="str">
        <f>IFERROR(('2300'!J19/'2400'!J19)*1000,"")</f>
        <v/>
      </c>
      <c r="K19" s="76" t="str">
        <f>IFERROR(('2300'!K19/'2400'!K19)*1000,"")</f>
        <v/>
      </c>
      <c r="L19" s="76" t="str">
        <f>IFERROR(('2300'!L19/'2400'!L19)*1000,"")</f>
        <v/>
      </c>
      <c r="N19" s="55" t="s">
        <v>193</v>
      </c>
      <c r="O19" s="53" t="s">
        <v>194</v>
      </c>
      <c r="P19" s="76">
        <v>2E-3</v>
      </c>
      <c r="Q19" s="76">
        <v>0.1</v>
      </c>
      <c r="R19" s="76">
        <v>2E-3</v>
      </c>
      <c r="S19" s="76">
        <v>0.1</v>
      </c>
      <c r="T19" s="76">
        <v>2E-3</v>
      </c>
      <c r="U19" s="76">
        <v>0.1</v>
      </c>
      <c r="V19" s="76">
        <v>2E-3</v>
      </c>
      <c r="W19" s="76">
        <v>0.1</v>
      </c>
      <c r="X19" s="76">
        <v>2E-3</v>
      </c>
      <c r="Y19" s="76">
        <v>0.1</v>
      </c>
      <c r="Z19" s="76">
        <v>2E-3</v>
      </c>
      <c r="AA19" s="76">
        <v>0.1</v>
      </c>
      <c r="AB19" s="76">
        <v>2E-3</v>
      </c>
      <c r="AC19" s="76">
        <v>0.1</v>
      </c>
      <c r="AD19" s="76">
        <v>2E-3</v>
      </c>
      <c r="AE19" s="76">
        <v>0.1</v>
      </c>
      <c r="AF19" s="76">
        <v>2E-3</v>
      </c>
      <c r="AG19" s="76">
        <v>0.1</v>
      </c>
      <c r="AH19" s="76">
        <v>2E-3</v>
      </c>
      <c r="AI19" s="76">
        <v>0.1</v>
      </c>
    </row>
    <row r="20" spans="1:35" x14ac:dyDescent="0.25">
      <c r="A20" s="55" t="s">
        <v>195</v>
      </c>
      <c r="B20" s="53" t="s">
        <v>196</v>
      </c>
      <c r="C20" s="76" t="str">
        <f>IFERROR(('2300'!C20/'2400'!C20)*1000,"")</f>
        <v/>
      </c>
      <c r="D20" s="76" t="str">
        <f>IFERROR(('2300'!D20/'2400'!D20)*1000,"")</f>
        <v/>
      </c>
      <c r="E20" s="76" t="str">
        <f>IFERROR(('2300'!E20/'2400'!E20)*1000,"")</f>
        <v/>
      </c>
      <c r="F20" s="76" t="str">
        <f>IFERROR(('2300'!F20/'2400'!F20)*1000,"")</f>
        <v/>
      </c>
      <c r="G20" s="76" t="str">
        <f>IFERROR(('2300'!G20/'2400'!G20)*1000,"")</f>
        <v/>
      </c>
      <c r="H20" s="76" t="str">
        <f>IFERROR(('2300'!H20/'2400'!H20)*1000,"")</f>
        <v/>
      </c>
      <c r="I20" s="76" t="str">
        <f>IFERROR(('2300'!I20/'2400'!I20)*1000,"")</f>
        <v/>
      </c>
      <c r="J20" s="76" t="str">
        <f>IFERROR(('2300'!J20/'2400'!J20)*1000,"")</f>
        <v/>
      </c>
      <c r="K20" s="76" t="str">
        <f>IFERROR(('2300'!K20/'2400'!K20)*1000,"")</f>
        <v/>
      </c>
      <c r="L20" s="76" t="str">
        <f>IFERROR(('2300'!L20/'2400'!L20)*1000,"")</f>
        <v/>
      </c>
      <c r="N20" s="55" t="s">
        <v>195</v>
      </c>
      <c r="O20" s="53" t="s">
        <v>196</v>
      </c>
      <c r="P20" s="76">
        <v>2E-3</v>
      </c>
      <c r="Q20" s="76">
        <v>0.1</v>
      </c>
      <c r="R20" s="76">
        <v>2E-3</v>
      </c>
      <c r="S20" s="76">
        <v>0.1</v>
      </c>
      <c r="T20" s="76">
        <v>2E-3</v>
      </c>
      <c r="U20" s="76">
        <v>0.1</v>
      </c>
      <c r="V20" s="76">
        <v>2E-3</v>
      </c>
      <c r="W20" s="76">
        <v>0.1</v>
      </c>
      <c r="X20" s="76">
        <v>2E-3</v>
      </c>
      <c r="Y20" s="76">
        <v>0.1</v>
      </c>
      <c r="Z20" s="76">
        <v>2E-3</v>
      </c>
      <c r="AA20" s="76">
        <v>0.1</v>
      </c>
      <c r="AB20" s="76">
        <v>2E-3</v>
      </c>
      <c r="AC20" s="76">
        <v>0.1</v>
      </c>
      <c r="AD20" s="76">
        <v>2E-3</v>
      </c>
      <c r="AE20" s="76">
        <v>0.1</v>
      </c>
      <c r="AF20" s="76">
        <v>2E-3</v>
      </c>
      <c r="AG20" s="76">
        <v>0.1</v>
      </c>
      <c r="AH20" s="76">
        <v>2E-3</v>
      </c>
      <c r="AI20" s="76">
        <v>0.1</v>
      </c>
    </row>
    <row r="21" spans="1:35" x14ac:dyDescent="0.25">
      <c r="A21" s="55" t="s">
        <v>197</v>
      </c>
      <c r="B21" s="53" t="s">
        <v>198</v>
      </c>
      <c r="C21" s="76" t="str">
        <f>IFERROR(('2300'!C21/'2400'!C21)*1000,"")</f>
        <v/>
      </c>
      <c r="D21" s="76" t="str">
        <f>IFERROR(('2300'!D21/'2400'!D21)*1000,"")</f>
        <v/>
      </c>
      <c r="E21" s="76" t="str">
        <f>IFERROR(('2300'!E21/'2400'!E21)*1000,"")</f>
        <v/>
      </c>
      <c r="F21" s="76" t="str">
        <f>IFERROR(('2300'!F21/'2400'!F21)*1000,"")</f>
        <v/>
      </c>
      <c r="G21" s="76" t="str">
        <f>IFERROR(('2300'!G21/'2400'!G21)*1000,"")</f>
        <v/>
      </c>
      <c r="H21" s="76" t="str">
        <f>IFERROR(('2300'!H21/'2400'!H21)*1000,"")</f>
        <v/>
      </c>
      <c r="I21" s="76" t="str">
        <f>IFERROR(('2300'!I21/'2400'!I21)*1000,"")</f>
        <v/>
      </c>
      <c r="J21" s="76" t="str">
        <f>IFERROR(('2300'!J21/'2400'!J21)*1000,"")</f>
        <v/>
      </c>
      <c r="K21" s="76" t="str">
        <f>IFERROR(('2300'!K21/'2400'!K21)*1000,"")</f>
        <v/>
      </c>
      <c r="L21" s="76" t="str">
        <f>IFERROR(('2300'!L21/'2400'!L21)*1000,"")</f>
        <v/>
      </c>
      <c r="N21" s="55" t="s">
        <v>197</v>
      </c>
      <c r="O21" s="53" t="s">
        <v>198</v>
      </c>
      <c r="P21" s="76">
        <v>2E-3</v>
      </c>
      <c r="Q21" s="76">
        <v>0.1</v>
      </c>
      <c r="R21" s="76">
        <v>2E-3</v>
      </c>
      <c r="S21" s="76">
        <v>0.1</v>
      </c>
      <c r="T21" s="76">
        <v>2E-3</v>
      </c>
      <c r="U21" s="76">
        <v>0.1</v>
      </c>
      <c r="V21" s="76">
        <v>2E-3</v>
      </c>
      <c r="W21" s="76">
        <v>0.1</v>
      </c>
      <c r="X21" s="76">
        <v>2E-3</v>
      </c>
      <c r="Y21" s="76">
        <v>0.1</v>
      </c>
      <c r="Z21" s="76">
        <v>2E-3</v>
      </c>
      <c r="AA21" s="76">
        <v>0.1</v>
      </c>
      <c r="AB21" s="76">
        <v>2E-3</v>
      </c>
      <c r="AC21" s="76">
        <v>0.1</v>
      </c>
      <c r="AD21" s="76">
        <v>2E-3</v>
      </c>
      <c r="AE21" s="76">
        <v>0.1</v>
      </c>
      <c r="AF21" s="76">
        <v>2E-3</v>
      </c>
      <c r="AG21" s="76">
        <v>0.1</v>
      </c>
      <c r="AH21" s="76">
        <v>2E-3</v>
      </c>
      <c r="AI21" s="76">
        <v>0.1</v>
      </c>
    </row>
    <row r="22" spans="1:35" x14ac:dyDescent="0.25">
      <c r="A22" s="55" t="s">
        <v>199</v>
      </c>
      <c r="B22" s="53" t="s">
        <v>200</v>
      </c>
      <c r="C22" s="76" t="str">
        <f>IFERROR(('2300'!C22/'2400'!C22)*1000,"")</f>
        <v/>
      </c>
      <c r="D22" s="76" t="str">
        <f>IFERROR(('2300'!D22/'2400'!D22)*1000,"")</f>
        <v/>
      </c>
      <c r="E22" s="76" t="s">
        <v>179</v>
      </c>
      <c r="F22" s="76" t="str">
        <f>IFERROR(('2300'!F22/'2400'!F22)*1000,"")</f>
        <v/>
      </c>
      <c r="G22" s="76" t="str">
        <f>IFERROR(('2300'!G22/'2400'!G22)*1000,"")</f>
        <v/>
      </c>
      <c r="H22" s="76" t="str">
        <f>IFERROR(('2300'!H22/'2400'!H22)*1000,"")</f>
        <v/>
      </c>
      <c r="I22" s="76" t="str">
        <f>IFERROR(('2300'!I22/'2400'!I22)*1000,"")</f>
        <v/>
      </c>
      <c r="J22" s="76" t="str">
        <f>IFERROR(('2300'!J22/'2400'!J22)*1000,"")</f>
        <v/>
      </c>
      <c r="K22" s="76" t="str">
        <f>IFERROR(('2300'!K22/'2400'!K22)*1000,"")</f>
        <v/>
      </c>
      <c r="L22" s="76" t="str">
        <f>IFERROR(('2300'!L22/'2400'!L22)*1000,"")</f>
        <v/>
      </c>
      <c r="N22" s="55" t="s">
        <v>199</v>
      </c>
      <c r="O22" s="53" t="s">
        <v>200</v>
      </c>
      <c r="P22" s="76">
        <v>2E-3</v>
      </c>
      <c r="Q22" s="76">
        <v>0.1</v>
      </c>
      <c r="R22" s="76">
        <v>2E-3</v>
      </c>
      <c r="S22" s="76">
        <v>0.1</v>
      </c>
      <c r="T22" s="76" t="s">
        <v>179</v>
      </c>
      <c r="U22" s="76" t="s">
        <v>179</v>
      </c>
      <c r="V22" s="76">
        <v>1E-3</v>
      </c>
      <c r="W22" s="76">
        <v>0.1</v>
      </c>
      <c r="X22" s="76">
        <v>1E-3</v>
      </c>
      <c r="Y22" s="76">
        <v>0.1</v>
      </c>
      <c r="Z22" s="76">
        <v>1E-3</v>
      </c>
      <c r="AA22" s="76">
        <v>0.1</v>
      </c>
      <c r="AB22" s="76">
        <v>1E-3</v>
      </c>
      <c r="AC22" s="76">
        <v>0.1</v>
      </c>
      <c r="AD22" s="76">
        <v>1E-3</v>
      </c>
      <c r="AE22" s="76">
        <v>0.1</v>
      </c>
      <c r="AF22" s="76">
        <v>1E-3</v>
      </c>
      <c r="AG22" s="76">
        <v>0.1</v>
      </c>
      <c r="AH22" s="76">
        <v>2E-3</v>
      </c>
      <c r="AI22" s="76">
        <v>0.1</v>
      </c>
    </row>
    <row r="23" spans="1:35" x14ac:dyDescent="0.25">
      <c r="A23" s="55" t="s">
        <v>201</v>
      </c>
      <c r="B23" s="53" t="s">
        <v>202</v>
      </c>
      <c r="C23" s="76" t="str">
        <f>IFERROR(('2300'!C23/'2400'!C23)*1000,"")</f>
        <v/>
      </c>
      <c r="D23" s="76" t="str">
        <f>IFERROR(('2300'!D23/'2400'!D23)*1000,"")</f>
        <v/>
      </c>
      <c r="E23" s="76" t="s">
        <v>179</v>
      </c>
      <c r="F23" s="76" t="str">
        <f>IFERROR(('2300'!F23/'2400'!F23)*1000,"")</f>
        <v/>
      </c>
      <c r="G23" s="76" t="str">
        <f>IFERROR(('2300'!G23/'2400'!G23)*1000,"")</f>
        <v/>
      </c>
      <c r="H23" s="76" t="str">
        <f>IFERROR(('2300'!H23/'2400'!H23)*1000,"")</f>
        <v/>
      </c>
      <c r="I23" s="76" t="str">
        <f>IFERROR(('2300'!I23/'2400'!I23)*1000,"")</f>
        <v/>
      </c>
      <c r="J23" s="76" t="str">
        <f>IFERROR(('2300'!J23/'2400'!J23)*1000,"")</f>
        <v/>
      </c>
      <c r="K23" s="76" t="str">
        <f>IFERROR(('2300'!K23/'2400'!K23)*1000,"")</f>
        <v/>
      </c>
      <c r="L23" s="76" t="str">
        <f>IFERROR(('2300'!L23/'2400'!L23)*1000,"")</f>
        <v/>
      </c>
      <c r="N23" s="55" t="s">
        <v>201</v>
      </c>
      <c r="O23" s="53" t="s">
        <v>202</v>
      </c>
      <c r="P23" s="76">
        <v>2E-3</v>
      </c>
      <c r="Q23" s="76">
        <v>0.1</v>
      </c>
      <c r="R23" s="76">
        <v>2E-3</v>
      </c>
      <c r="S23" s="76">
        <v>0.1</v>
      </c>
      <c r="T23" s="76" t="s">
        <v>179</v>
      </c>
      <c r="U23" s="76" t="s">
        <v>179</v>
      </c>
      <c r="V23" s="76">
        <v>1E-3</v>
      </c>
      <c r="W23" s="76">
        <v>0.1</v>
      </c>
      <c r="X23" s="76">
        <v>1E-3</v>
      </c>
      <c r="Y23" s="76">
        <v>0.1</v>
      </c>
      <c r="Z23" s="76">
        <v>1E-3</v>
      </c>
      <c r="AA23" s="76">
        <v>0.1</v>
      </c>
      <c r="AB23" s="76">
        <v>1E-3</v>
      </c>
      <c r="AC23" s="76">
        <v>0.1</v>
      </c>
      <c r="AD23" s="76">
        <v>1E-3</v>
      </c>
      <c r="AE23" s="76">
        <v>0.1</v>
      </c>
      <c r="AF23" s="76">
        <v>1E-3</v>
      </c>
      <c r="AG23" s="76">
        <v>0.1</v>
      </c>
      <c r="AH23" s="76">
        <v>2E-3</v>
      </c>
      <c r="AI23" s="76">
        <v>0.1</v>
      </c>
    </row>
    <row r="24" spans="1:35" x14ac:dyDescent="0.25">
      <c r="A24" s="55" t="s">
        <v>203</v>
      </c>
      <c r="B24" s="53" t="s">
        <v>204</v>
      </c>
      <c r="C24" s="76" t="str">
        <f>IFERROR(('2300'!C24/'2400'!C24)*1000,"")</f>
        <v/>
      </c>
      <c r="D24" s="76" t="str">
        <f>IFERROR(('2300'!D24/'2400'!D24)*1000,"")</f>
        <v/>
      </c>
      <c r="E24" s="76" t="s">
        <v>179</v>
      </c>
      <c r="F24" s="76" t="str">
        <f>IFERROR(('2300'!F24/'2400'!F24)*1000,"")</f>
        <v/>
      </c>
      <c r="G24" s="76" t="str">
        <f>IFERROR(('2300'!G24/'2400'!G24)*1000,"")</f>
        <v/>
      </c>
      <c r="H24" s="76" t="str">
        <f>IFERROR(('2300'!H24/'2400'!H24)*1000,"")</f>
        <v/>
      </c>
      <c r="I24" s="76" t="str">
        <f>IFERROR(('2300'!I24/'2400'!I24)*1000,"")</f>
        <v/>
      </c>
      <c r="J24" s="76" t="str">
        <f>IFERROR(('2300'!J24/'2400'!J24)*1000,"")</f>
        <v/>
      </c>
      <c r="K24" s="76" t="str">
        <f>IFERROR(('2300'!K24/'2400'!K24)*1000,"")</f>
        <v/>
      </c>
      <c r="L24" s="76" t="str">
        <f>IFERROR(('2300'!L24/'2400'!L24)*1000,"")</f>
        <v/>
      </c>
      <c r="N24" s="55" t="s">
        <v>203</v>
      </c>
      <c r="O24" s="53" t="s">
        <v>204</v>
      </c>
      <c r="P24" s="76">
        <v>2E-3</v>
      </c>
      <c r="Q24" s="76">
        <v>0.1</v>
      </c>
      <c r="R24" s="76">
        <v>2E-3</v>
      </c>
      <c r="S24" s="76">
        <v>0.1</v>
      </c>
      <c r="T24" s="76" t="s">
        <v>179</v>
      </c>
      <c r="U24" s="76" t="s">
        <v>179</v>
      </c>
      <c r="V24" s="76">
        <v>1E-3</v>
      </c>
      <c r="W24" s="76">
        <v>0.1</v>
      </c>
      <c r="X24" s="76">
        <v>1E-3</v>
      </c>
      <c r="Y24" s="76">
        <v>0.1</v>
      </c>
      <c r="Z24" s="76">
        <v>1E-3</v>
      </c>
      <c r="AA24" s="76">
        <v>0.1</v>
      </c>
      <c r="AB24" s="76">
        <v>1E-3</v>
      </c>
      <c r="AC24" s="76">
        <v>0.1</v>
      </c>
      <c r="AD24" s="76">
        <v>1E-3</v>
      </c>
      <c r="AE24" s="76">
        <v>0.1</v>
      </c>
      <c r="AF24" s="76">
        <v>1E-3</v>
      </c>
      <c r="AG24" s="76">
        <v>0.1</v>
      </c>
      <c r="AH24" s="76">
        <v>2E-3</v>
      </c>
      <c r="AI24" s="76">
        <v>0.1</v>
      </c>
    </row>
    <row r="25" spans="1:35" x14ac:dyDescent="0.25">
      <c r="A25" s="55" t="s">
        <v>205</v>
      </c>
      <c r="B25" s="53" t="s">
        <v>206</v>
      </c>
      <c r="C25" s="76" t="str">
        <f>IFERROR(('2300'!C25/'2400'!C25)*1000,"")</f>
        <v/>
      </c>
      <c r="D25" s="76" t="str">
        <f>IFERROR(('2300'!D25/'2400'!D25)*1000,"")</f>
        <v/>
      </c>
      <c r="E25" s="76" t="str">
        <f>IFERROR(('2300'!E25/'2400'!E25)*1000,"")</f>
        <v/>
      </c>
      <c r="F25" s="76" t="str">
        <f>IFERROR(('2300'!F25/'2400'!F25)*1000,"")</f>
        <v/>
      </c>
      <c r="G25" s="76" t="str">
        <f>IFERROR(('2300'!G25/'2400'!G25)*1000,"")</f>
        <v/>
      </c>
      <c r="H25" s="76" t="str">
        <f>IFERROR(('2300'!H25/'2400'!H25)*1000,"")</f>
        <v/>
      </c>
      <c r="I25" s="76" t="str">
        <f>IFERROR(('2300'!I25/'2400'!I25)*1000,"")</f>
        <v/>
      </c>
      <c r="J25" s="76" t="str">
        <f>IFERROR(('2300'!J25/'2400'!J25)*1000,"")</f>
        <v/>
      </c>
      <c r="K25" s="76" t="str">
        <f>IFERROR(('2300'!K25/'2400'!K25)*1000,"")</f>
        <v/>
      </c>
      <c r="L25" s="76" t="str">
        <f>IFERROR(('2300'!L25/'2400'!L25)*1000,"")</f>
        <v/>
      </c>
      <c r="N25" s="55" t="s">
        <v>205</v>
      </c>
      <c r="O25" s="53" t="s">
        <v>206</v>
      </c>
      <c r="P25" s="76">
        <v>2E-3</v>
      </c>
      <c r="Q25" s="76">
        <v>0.1</v>
      </c>
      <c r="R25" s="76">
        <v>2E-3</v>
      </c>
      <c r="S25" s="76">
        <v>0.1</v>
      </c>
      <c r="T25" s="76">
        <v>1E-3</v>
      </c>
      <c r="U25" s="76">
        <v>0.1</v>
      </c>
      <c r="V25" s="76">
        <v>1E-3</v>
      </c>
      <c r="W25" s="76">
        <v>0.1</v>
      </c>
      <c r="X25" s="76">
        <v>1E-3</v>
      </c>
      <c r="Y25" s="76">
        <v>0.1</v>
      </c>
      <c r="Z25" s="76">
        <v>1E-3</v>
      </c>
      <c r="AA25" s="76">
        <v>0.1</v>
      </c>
      <c r="AB25" s="76">
        <v>1E-3</v>
      </c>
      <c r="AC25" s="76">
        <v>0.1</v>
      </c>
      <c r="AD25" s="76">
        <v>1E-3</v>
      </c>
      <c r="AE25" s="76">
        <v>0.1</v>
      </c>
      <c r="AF25" s="76">
        <v>1E-3</v>
      </c>
      <c r="AG25" s="76">
        <v>0.1</v>
      </c>
      <c r="AH25" s="76">
        <v>2E-3</v>
      </c>
      <c r="AI25" s="76">
        <v>0.1</v>
      </c>
    </row>
    <row r="26" spans="1:35" x14ac:dyDescent="0.25">
      <c r="A26" s="55" t="s">
        <v>207</v>
      </c>
      <c r="B26" s="53" t="s">
        <v>208</v>
      </c>
      <c r="C26" s="76" t="s">
        <v>179</v>
      </c>
      <c r="D26" s="76" t="s">
        <v>179</v>
      </c>
      <c r="E26" s="76" t="str">
        <f>IFERROR(('2300'!E26/'2400'!E26)*1000,"")</f>
        <v/>
      </c>
      <c r="F26" s="76" t="str">
        <f>IFERROR(('2300'!F26/'2400'!F26)*1000,"")</f>
        <v/>
      </c>
      <c r="G26" s="76" t="str">
        <f>IFERROR(('2300'!G26/'2400'!G26)*1000,"")</f>
        <v/>
      </c>
      <c r="H26" s="76" t="str">
        <f>IFERROR(('2300'!H26/'2400'!H26)*1000,"")</f>
        <v/>
      </c>
      <c r="I26" s="76" t="str">
        <f>IFERROR(('2300'!I26/'2400'!I26)*1000,"")</f>
        <v/>
      </c>
      <c r="J26" s="76" t="str">
        <f>IFERROR(('2300'!J26/'2400'!J26)*1000,"")</f>
        <v/>
      </c>
      <c r="K26" s="76" t="str">
        <f>IFERROR(('2300'!K26/'2400'!K26)*1000,"")</f>
        <v/>
      </c>
      <c r="L26" s="76" t="str">
        <f>IFERROR(('2300'!L26/'2400'!L26)*1000,"")</f>
        <v/>
      </c>
      <c r="N26" s="55" t="s">
        <v>207</v>
      </c>
      <c r="O26" s="53" t="s">
        <v>208</v>
      </c>
      <c r="P26" s="76" t="s">
        <v>179</v>
      </c>
      <c r="Q26" s="76" t="s">
        <v>179</v>
      </c>
      <c r="R26" s="76" t="s">
        <v>179</v>
      </c>
      <c r="S26" s="76" t="s">
        <v>179</v>
      </c>
      <c r="T26" s="76">
        <v>1E-3</v>
      </c>
      <c r="U26" s="76">
        <v>0.1</v>
      </c>
      <c r="V26" s="76">
        <v>1E-3</v>
      </c>
      <c r="W26" s="76">
        <v>0.1</v>
      </c>
      <c r="X26" s="76">
        <v>1E-3</v>
      </c>
      <c r="Y26" s="76">
        <v>0.1</v>
      </c>
      <c r="Z26" s="76">
        <v>1E-3</v>
      </c>
      <c r="AA26" s="76">
        <v>0.1</v>
      </c>
      <c r="AB26" s="76">
        <v>1E-3</v>
      </c>
      <c r="AC26" s="76">
        <v>0.1</v>
      </c>
      <c r="AD26" s="76">
        <v>1E-3</v>
      </c>
      <c r="AE26" s="76">
        <v>0.1</v>
      </c>
      <c r="AF26" s="76">
        <v>1E-3</v>
      </c>
      <c r="AG26" s="76">
        <v>0.1</v>
      </c>
      <c r="AH26" s="76">
        <v>2E-3</v>
      </c>
      <c r="AI26" s="76">
        <v>0.1</v>
      </c>
    </row>
    <row r="27" spans="1:35" x14ac:dyDescent="0.25">
      <c r="A27" s="55" t="s">
        <v>209</v>
      </c>
      <c r="B27" s="53" t="s">
        <v>210</v>
      </c>
      <c r="C27" s="76" t="s">
        <v>179</v>
      </c>
      <c r="D27" s="76" t="s">
        <v>179</v>
      </c>
      <c r="E27" s="76" t="str">
        <f>IFERROR(('2300'!E27/'2400'!E27)*1000,"")</f>
        <v/>
      </c>
      <c r="F27" s="76" t="str">
        <f>IFERROR(('2300'!F27/'2400'!F27)*1000,"")</f>
        <v/>
      </c>
      <c r="G27" s="76" t="str">
        <f>IFERROR(('2300'!G27/'2400'!G27)*1000,"")</f>
        <v/>
      </c>
      <c r="H27" s="76" t="str">
        <f>IFERROR(('2300'!H27/'2400'!H27)*1000,"")</f>
        <v/>
      </c>
      <c r="I27" s="76" t="str">
        <f>IFERROR(('2300'!I27/'2400'!I27)*1000,"")</f>
        <v/>
      </c>
      <c r="J27" s="76" t="str">
        <f>IFERROR(('2300'!J27/'2400'!J27)*1000,"")</f>
        <v/>
      </c>
      <c r="K27" s="76" t="str">
        <f>IFERROR(('2300'!K27/'2400'!K27)*1000,"")</f>
        <v/>
      </c>
      <c r="L27" s="76" t="str">
        <f>IFERROR(('2300'!L27/'2400'!L27)*1000,"")</f>
        <v/>
      </c>
      <c r="N27" s="55" t="s">
        <v>209</v>
      </c>
      <c r="O27" s="53" t="s">
        <v>210</v>
      </c>
      <c r="P27" s="76" t="s">
        <v>179</v>
      </c>
      <c r="Q27" s="76" t="s">
        <v>179</v>
      </c>
      <c r="R27" s="76" t="s">
        <v>179</v>
      </c>
      <c r="S27" s="76" t="s">
        <v>179</v>
      </c>
      <c r="T27" s="76">
        <v>1E-3</v>
      </c>
      <c r="U27" s="76">
        <v>0.1</v>
      </c>
      <c r="V27" s="76">
        <v>1E-3</v>
      </c>
      <c r="W27" s="76">
        <v>0.1</v>
      </c>
      <c r="X27" s="76">
        <v>1E-3</v>
      </c>
      <c r="Y27" s="76">
        <v>0.1</v>
      </c>
      <c r="Z27" s="76">
        <v>1E-3</v>
      </c>
      <c r="AA27" s="76">
        <v>0.1</v>
      </c>
      <c r="AB27" s="76">
        <v>1E-3</v>
      </c>
      <c r="AC27" s="76">
        <v>0.1</v>
      </c>
      <c r="AD27" s="76">
        <v>1E-3</v>
      </c>
      <c r="AE27" s="76">
        <v>0.1</v>
      </c>
      <c r="AF27" s="76">
        <v>1E-3</v>
      </c>
      <c r="AG27" s="76">
        <v>0.1</v>
      </c>
      <c r="AH27" s="76">
        <v>2E-3</v>
      </c>
      <c r="AI27" s="76">
        <v>0.1</v>
      </c>
    </row>
    <row r="28" spans="1:35" x14ac:dyDescent="0.25">
      <c r="A28" s="55" t="s">
        <v>211</v>
      </c>
      <c r="B28" s="53" t="s">
        <v>212</v>
      </c>
      <c r="C28" s="76" t="str">
        <f>IFERROR(('2300'!C28/'2400'!C28)*1000,"")</f>
        <v/>
      </c>
      <c r="D28" s="76" t="str">
        <f>IFERROR(('2300'!D31/'2400'!D28)*1000,"")</f>
        <v/>
      </c>
      <c r="E28" s="76" t="str">
        <f>IFERROR(('2300'!E28/'2400'!E28)*1000,"")</f>
        <v/>
      </c>
      <c r="F28" s="76" t="str">
        <f>IFERROR(('2300'!F28/'2400'!F28)*1000,"")</f>
        <v/>
      </c>
      <c r="G28" s="76" t="str">
        <f>IFERROR(('2300'!G28/'2400'!G28)*1000,"")</f>
        <v/>
      </c>
      <c r="H28" s="76" t="str">
        <f>IFERROR(('2300'!H28/'2400'!H28)*1000,"")</f>
        <v/>
      </c>
      <c r="I28" s="76" t="str">
        <f>IFERROR(('2300'!I28/'2400'!I28)*1000,"")</f>
        <v/>
      </c>
      <c r="J28" s="76" t="str">
        <f>IFERROR(('2300'!J28/'2400'!J28)*1000,"")</f>
        <v/>
      </c>
      <c r="K28" s="76" t="str">
        <f>IFERROR(('2300'!K28/'2400'!K28)*1000,"")</f>
        <v/>
      </c>
      <c r="L28" s="76" t="str">
        <f>IFERROR(('2300'!L28/'2400'!L28)*1000,"")</f>
        <v/>
      </c>
      <c r="N28" s="55" t="s">
        <v>211</v>
      </c>
      <c r="O28" s="53" t="s">
        <v>212</v>
      </c>
      <c r="P28" s="76">
        <v>1E-3</v>
      </c>
      <c r="Q28" s="76">
        <v>0.1</v>
      </c>
      <c r="R28" s="76">
        <v>1E-3</v>
      </c>
      <c r="S28" s="76">
        <v>0.1</v>
      </c>
      <c r="T28" s="76">
        <v>0.1</v>
      </c>
      <c r="U28" s="76">
        <v>0.1</v>
      </c>
      <c r="V28" s="76">
        <v>1E-3</v>
      </c>
      <c r="W28" s="76">
        <v>0.1</v>
      </c>
      <c r="X28" s="76">
        <v>0.1</v>
      </c>
      <c r="Y28" s="76">
        <v>0.1</v>
      </c>
      <c r="Z28" s="76">
        <v>0.1</v>
      </c>
      <c r="AA28" s="76">
        <v>0.1</v>
      </c>
      <c r="AB28" s="76">
        <v>0.1</v>
      </c>
      <c r="AC28" s="76">
        <v>0.1</v>
      </c>
      <c r="AD28" s="76">
        <v>0.1</v>
      </c>
      <c r="AE28" s="76">
        <v>0.1</v>
      </c>
      <c r="AF28" s="76">
        <v>0.1</v>
      </c>
      <c r="AG28" s="76">
        <v>0.1</v>
      </c>
      <c r="AH28" s="76">
        <v>2E-3</v>
      </c>
      <c r="AI28" s="76">
        <v>0.1</v>
      </c>
    </row>
    <row r="29" spans="1:35" x14ac:dyDescent="0.25">
      <c r="A29" s="55" t="s">
        <v>213</v>
      </c>
      <c r="B29" s="53" t="s">
        <v>214</v>
      </c>
      <c r="C29" s="76" t="str">
        <f>IFERROR(('2300'!C29/'2400'!C29)*1000,"")</f>
        <v/>
      </c>
      <c r="D29" s="76" t="str">
        <f>IFERROR(('2300'!D29/'2400'!D29)*1000,"")</f>
        <v/>
      </c>
      <c r="E29" s="76" t="s">
        <v>179</v>
      </c>
      <c r="F29" s="76" t="str">
        <f>IFERROR(('2300'!F29/'2400'!F29)*1000,"")</f>
        <v/>
      </c>
      <c r="G29" s="76" t="str">
        <f>IFERROR(('2300'!G32/'2400'!G29)*1000,"")</f>
        <v/>
      </c>
      <c r="H29" s="76" t="s">
        <v>179</v>
      </c>
      <c r="I29" s="76" t="s">
        <v>179</v>
      </c>
      <c r="J29" s="76" t="s">
        <v>179</v>
      </c>
      <c r="K29" s="76" t="s">
        <v>179</v>
      </c>
      <c r="L29" s="76" t="str">
        <f>IFERROR(('2300'!L29/'2400'!L29)*1000,"")</f>
        <v/>
      </c>
      <c r="N29" s="55" t="s">
        <v>213</v>
      </c>
      <c r="O29" s="53" t="s">
        <v>214</v>
      </c>
      <c r="P29" s="76">
        <v>1E-3</v>
      </c>
      <c r="Q29" s="76">
        <v>0.1</v>
      </c>
      <c r="R29" s="76">
        <v>1E-3</v>
      </c>
      <c r="S29" s="76">
        <v>0.1</v>
      </c>
      <c r="T29" s="76" t="s">
        <v>179</v>
      </c>
      <c r="U29" s="76" t="s">
        <v>179</v>
      </c>
      <c r="V29" s="76">
        <v>1E-3</v>
      </c>
      <c r="W29" s="76">
        <v>0.1</v>
      </c>
      <c r="X29" s="76">
        <v>1E-3</v>
      </c>
      <c r="Y29" s="76">
        <v>0.1</v>
      </c>
      <c r="Z29" s="76" t="s">
        <v>179</v>
      </c>
      <c r="AA29" s="76" t="s">
        <v>179</v>
      </c>
      <c r="AB29" s="76" t="s">
        <v>179</v>
      </c>
      <c r="AC29" s="76" t="s">
        <v>179</v>
      </c>
      <c r="AD29" s="76" t="s">
        <v>179</v>
      </c>
      <c r="AE29" s="76" t="s">
        <v>179</v>
      </c>
      <c r="AF29" s="76" t="s">
        <v>179</v>
      </c>
      <c r="AG29" s="76" t="s">
        <v>179</v>
      </c>
      <c r="AH29" s="76">
        <v>2E-3</v>
      </c>
      <c r="AI29" s="76">
        <v>0.1</v>
      </c>
    </row>
    <row r="30" spans="1:35" x14ac:dyDescent="0.25">
      <c r="A30" s="55" t="s">
        <v>215</v>
      </c>
      <c r="B30" s="53" t="s">
        <v>216</v>
      </c>
      <c r="C30" s="76" t="str">
        <f>IFERROR(('2300'!C30/'2400'!C30)*1000,"")</f>
        <v/>
      </c>
      <c r="D30" s="76" t="str">
        <f>IFERROR(('2300'!D30/'2400'!D30)*1000,"")</f>
        <v/>
      </c>
      <c r="E30" s="76" t="str">
        <f>IFERROR(('2300'!E30/'2400'!E30)*1000,"")</f>
        <v/>
      </c>
      <c r="F30" s="76" t="str">
        <f>IFERROR(('2300'!F30/'2400'!F30)*1000,"")</f>
        <v/>
      </c>
      <c r="G30" s="76" t="str">
        <f>IFERROR(('2300'!G30/'2400'!G30)*1000,"")</f>
        <v/>
      </c>
      <c r="H30" s="76" t="str">
        <f>IFERROR(('2300'!H30/'2400'!H30)*1000,"")</f>
        <v/>
      </c>
      <c r="I30" s="76" t="str">
        <f>IFERROR(('2300'!I30/'2400'!I30)*1000,"")</f>
        <v/>
      </c>
      <c r="J30" s="76" t="str">
        <f>IFERROR(('2300'!J30/'2400'!J30)*1000,"")</f>
        <v/>
      </c>
      <c r="K30" s="76" t="str">
        <f>IFERROR(('2300'!K30/'2400'!K30)*1000,"")</f>
        <v/>
      </c>
      <c r="L30" s="76" t="str">
        <f>IFERROR(('2300'!L30/'2400'!L30)*1000,"")</f>
        <v/>
      </c>
      <c r="N30" s="55" t="s">
        <v>215</v>
      </c>
      <c r="O30" s="53" t="s">
        <v>216</v>
      </c>
      <c r="P30" s="76">
        <v>1E-3</v>
      </c>
      <c r="Q30" s="76">
        <v>0.1</v>
      </c>
      <c r="R30" s="76">
        <v>1E-3</v>
      </c>
      <c r="S30" s="76">
        <v>0.1</v>
      </c>
      <c r="T30" s="76">
        <v>1E-3</v>
      </c>
      <c r="U30" s="76">
        <v>0.1</v>
      </c>
      <c r="V30" s="76">
        <v>1E-3</v>
      </c>
      <c r="W30" s="76">
        <v>0.1</v>
      </c>
      <c r="X30" s="76">
        <v>1E-3</v>
      </c>
      <c r="Y30" s="76">
        <v>0.1</v>
      </c>
      <c r="Z30" s="76">
        <v>1E-3</v>
      </c>
      <c r="AA30" s="76">
        <v>0.1</v>
      </c>
      <c r="AB30" s="76">
        <v>1E-3</v>
      </c>
      <c r="AC30" s="76">
        <v>0.1</v>
      </c>
      <c r="AD30" s="76">
        <v>1E-3</v>
      </c>
      <c r="AE30" s="76">
        <v>0.1</v>
      </c>
      <c r="AF30" s="76">
        <v>1E-3</v>
      </c>
      <c r="AG30" s="76">
        <v>0.1</v>
      </c>
      <c r="AH30" s="76">
        <v>2E-3</v>
      </c>
      <c r="AI30" s="76">
        <v>0.1</v>
      </c>
    </row>
    <row r="31" spans="1:35" x14ac:dyDescent="0.25">
      <c r="A31" s="55" t="s">
        <v>217</v>
      </c>
      <c r="B31" s="53" t="s">
        <v>218</v>
      </c>
      <c r="C31" s="76" t="str">
        <f>IFERROR(('2300'!C31/'2400'!C31)*1000,"")</f>
        <v/>
      </c>
      <c r="D31" s="76" t="str">
        <f>IFERROR(('2300'!D31/'2400'!D31)*1000,"")</f>
        <v/>
      </c>
      <c r="E31" s="76" t="str">
        <f>IFERROR(('2300'!E31/'2400'!E31)*1000,"")</f>
        <v/>
      </c>
      <c r="F31" s="76" t="str">
        <f>IFERROR(('2300'!F31/'2400'!F31)*1000,"")</f>
        <v/>
      </c>
      <c r="G31" s="76" t="str">
        <f>IFERROR(('2300'!G31/'2400'!G31)*1000,"")</f>
        <v/>
      </c>
      <c r="H31" s="76" t="str">
        <f>IFERROR(('2300'!H31/'2400'!H31)*1000,"")</f>
        <v/>
      </c>
      <c r="I31" s="76" t="str">
        <f>IFERROR(('2300'!I31/'2400'!I31)*1000,"")</f>
        <v/>
      </c>
      <c r="J31" s="76" t="str">
        <f>IFERROR(('2300'!J31/'2400'!J31)*1000,"")</f>
        <v/>
      </c>
      <c r="K31" s="76" t="str">
        <f>IFERROR(('2300'!K31/'2400'!K31)*1000,"")</f>
        <v/>
      </c>
      <c r="L31" s="76" t="str">
        <f>IFERROR(('2300'!L31/'2400'!L31)*1000,"")</f>
        <v/>
      </c>
      <c r="N31" s="55" t="s">
        <v>217</v>
      </c>
      <c r="O31" s="53" t="s">
        <v>218</v>
      </c>
      <c r="P31" s="76">
        <v>1E-3</v>
      </c>
      <c r="Q31" s="76">
        <v>0.1</v>
      </c>
      <c r="R31" s="76">
        <v>1E-3</v>
      </c>
      <c r="S31" s="76">
        <v>0.1</v>
      </c>
      <c r="T31" s="76">
        <v>1E-3</v>
      </c>
      <c r="U31" s="76">
        <v>0.1</v>
      </c>
      <c r="V31" s="76">
        <v>1E-3</v>
      </c>
      <c r="W31" s="76">
        <v>0.1</v>
      </c>
      <c r="X31" s="76">
        <v>1E-3</v>
      </c>
      <c r="Y31" s="76">
        <v>0.1</v>
      </c>
      <c r="Z31" s="76">
        <v>1E-3</v>
      </c>
      <c r="AA31" s="76">
        <v>0.1</v>
      </c>
      <c r="AB31" s="76">
        <v>1E-3</v>
      </c>
      <c r="AC31" s="76">
        <v>0.1</v>
      </c>
      <c r="AD31" s="76">
        <v>1E-3</v>
      </c>
      <c r="AE31" s="76">
        <v>0.1</v>
      </c>
      <c r="AF31" s="76">
        <v>1E-3</v>
      </c>
      <c r="AG31" s="76">
        <v>0.1</v>
      </c>
      <c r="AH31" s="76">
        <v>2E-3</v>
      </c>
      <c r="AI31" s="76">
        <v>0.1</v>
      </c>
    </row>
    <row r="32" spans="1:35" ht="26.4" x14ac:dyDescent="0.25">
      <c r="A32" s="55" t="s">
        <v>266</v>
      </c>
      <c r="B32" s="53" t="s">
        <v>220</v>
      </c>
      <c r="C32" s="76" t="str">
        <f>IFERROR(('2300'!C32/'2400'!C32)*1000,"")</f>
        <v/>
      </c>
      <c r="D32" s="76" t="str">
        <f>IFERROR(('2300'!D32/'2400'!D32)*1000,"")</f>
        <v/>
      </c>
      <c r="E32" s="76" t="s">
        <v>179</v>
      </c>
      <c r="F32" s="76" t="str">
        <f>IFERROR(('2300'!F32/'2400'!F32)*1000,"")</f>
        <v/>
      </c>
      <c r="G32" s="76" t="s">
        <v>179</v>
      </c>
      <c r="H32" s="76" t="s">
        <v>179</v>
      </c>
      <c r="I32" s="76" t="s">
        <v>179</v>
      </c>
      <c r="J32" s="76" t="s">
        <v>179</v>
      </c>
      <c r="K32" s="76" t="s">
        <v>179</v>
      </c>
      <c r="L32" s="76" t="str">
        <f>IFERROR(('2300'!L32/'2400'!L32)*1000,"")</f>
        <v/>
      </c>
      <c r="N32" s="55" t="s">
        <v>266</v>
      </c>
      <c r="O32" s="53" t="s">
        <v>220</v>
      </c>
      <c r="P32" s="76">
        <v>1E-3</v>
      </c>
      <c r="Q32" s="76">
        <v>0.1</v>
      </c>
      <c r="R32" s="76">
        <v>1E-3</v>
      </c>
      <c r="S32" s="76">
        <v>0.1</v>
      </c>
      <c r="T32" s="76" t="s">
        <v>179</v>
      </c>
      <c r="U32" s="76" t="s">
        <v>179</v>
      </c>
      <c r="V32" s="76">
        <v>1E-3</v>
      </c>
      <c r="W32" s="76">
        <v>0.1</v>
      </c>
      <c r="X32" s="76" t="s">
        <v>179</v>
      </c>
      <c r="Y32" s="76" t="s">
        <v>179</v>
      </c>
      <c r="Z32" s="76" t="s">
        <v>179</v>
      </c>
      <c r="AA32" s="76" t="s">
        <v>179</v>
      </c>
      <c r="AB32" s="76" t="s">
        <v>179</v>
      </c>
      <c r="AC32" s="76" t="s">
        <v>179</v>
      </c>
      <c r="AD32" s="76" t="s">
        <v>179</v>
      </c>
      <c r="AE32" s="76" t="s">
        <v>179</v>
      </c>
      <c r="AF32" s="76" t="s">
        <v>179</v>
      </c>
      <c r="AG32" s="76" t="s">
        <v>179</v>
      </c>
      <c r="AH32" s="76">
        <v>2E-3</v>
      </c>
      <c r="AI32" s="76">
        <v>0.1</v>
      </c>
    </row>
    <row r="33" spans="1:35" x14ac:dyDescent="0.25">
      <c r="A33" s="55" t="s">
        <v>222</v>
      </c>
      <c r="B33" s="53" t="s">
        <v>223</v>
      </c>
      <c r="C33" s="76" t="s">
        <v>267</v>
      </c>
      <c r="D33" s="76" t="s">
        <v>267</v>
      </c>
      <c r="E33" s="76" t="s">
        <v>267</v>
      </c>
      <c r="F33" s="76" t="str">
        <f>IFERROR(('2300'!F33/'2400'!F33)*1000,"")</f>
        <v/>
      </c>
      <c r="G33" s="76" t="str">
        <f>IFERROR(('2300'!G33/'2400'!G33)*1000,"")</f>
        <v/>
      </c>
      <c r="H33" s="76" t="s">
        <v>267</v>
      </c>
      <c r="I33" s="76" t="s">
        <v>267</v>
      </c>
      <c r="J33" s="76" t="s">
        <v>267</v>
      </c>
      <c r="K33" s="76" t="s">
        <v>267</v>
      </c>
      <c r="L33" s="76" t="str">
        <f>IFERROR(('2300'!L33/'2400'!L33)*1000,"")</f>
        <v/>
      </c>
      <c r="N33" s="55" t="s">
        <v>222</v>
      </c>
      <c r="O33" s="53" t="s">
        <v>223</v>
      </c>
      <c r="P33" s="76" t="s">
        <v>267</v>
      </c>
      <c r="Q33" s="76" t="s">
        <v>267</v>
      </c>
      <c r="R33" s="76">
        <v>1E-3</v>
      </c>
      <c r="S33" s="76" t="s">
        <v>267</v>
      </c>
      <c r="T33" s="76" t="s">
        <v>267</v>
      </c>
      <c r="U33" s="76" t="s">
        <v>267</v>
      </c>
      <c r="V33" s="76">
        <v>1E-3</v>
      </c>
      <c r="W33" s="76">
        <v>0.1</v>
      </c>
      <c r="X33" s="76">
        <v>1E-3</v>
      </c>
      <c r="Y33" s="76">
        <v>0.1</v>
      </c>
      <c r="Z33" s="76" t="s">
        <v>267</v>
      </c>
      <c r="AA33" s="76" t="s">
        <v>267</v>
      </c>
      <c r="AB33" s="76" t="s">
        <v>267</v>
      </c>
      <c r="AC33" s="76" t="s">
        <v>267</v>
      </c>
      <c r="AD33" s="76" t="s">
        <v>267</v>
      </c>
      <c r="AE33" s="76" t="s">
        <v>267</v>
      </c>
      <c r="AF33" s="76" t="s">
        <v>267</v>
      </c>
      <c r="AG33" s="76" t="s">
        <v>267</v>
      </c>
      <c r="AH33" s="76">
        <v>2E-3</v>
      </c>
      <c r="AI33" s="76">
        <v>0.1</v>
      </c>
    </row>
    <row r="34" spans="1:35" x14ac:dyDescent="0.25">
      <c r="A34" s="55" t="s">
        <v>268</v>
      </c>
      <c r="B34" s="53" t="s">
        <v>225</v>
      </c>
      <c r="C34" s="76" t="s">
        <v>267</v>
      </c>
      <c r="D34" s="76" t="s">
        <v>267</v>
      </c>
      <c r="E34" s="76" t="s">
        <v>267</v>
      </c>
      <c r="F34" s="76" t="str">
        <f>IFERROR(('2300'!F34/'2400'!F34)*1000,"")</f>
        <v/>
      </c>
      <c r="G34" s="76" t="str">
        <f>IFERROR(('2300'!G34/'2400'!G34)*1000,"")</f>
        <v/>
      </c>
      <c r="H34" s="76" t="s">
        <v>267</v>
      </c>
      <c r="I34" s="76" t="s">
        <v>267</v>
      </c>
      <c r="J34" s="76" t="s">
        <v>267</v>
      </c>
      <c r="K34" s="76" t="s">
        <v>267</v>
      </c>
      <c r="L34" s="76" t="str">
        <f>IFERROR(('2300'!L34/'2400'!L34)*1000,"")</f>
        <v/>
      </c>
      <c r="N34" s="55" t="s">
        <v>268</v>
      </c>
      <c r="O34" s="53" t="s">
        <v>225</v>
      </c>
      <c r="P34" s="76" t="s">
        <v>267</v>
      </c>
      <c r="Q34" s="76" t="s">
        <v>267</v>
      </c>
      <c r="R34" s="76">
        <v>1E-3</v>
      </c>
      <c r="S34" s="76" t="s">
        <v>267</v>
      </c>
      <c r="T34" s="76" t="s">
        <v>267</v>
      </c>
      <c r="U34" s="76" t="s">
        <v>267</v>
      </c>
      <c r="V34" s="76">
        <v>1E-3</v>
      </c>
      <c r="W34" s="76">
        <v>0.1</v>
      </c>
      <c r="X34" s="76">
        <v>1E-3</v>
      </c>
      <c r="Y34" s="76">
        <v>0.1</v>
      </c>
      <c r="Z34" s="76" t="s">
        <v>267</v>
      </c>
      <c r="AA34" s="76" t="s">
        <v>267</v>
      </c>
      <c r="AB34" s="76" t="s">
        <v>267</v>
      </c>
      <c r="AC34" s="76" t="s">
        <v>267</v>
      </c>
      <c r="AD34" s="76" t="s">
        <v>267</v>
      </c>
      <c r="AE34" s="76" t="s">
        <v>267</v>
      </c>
      <c r="AF34" s="76" t="s">
        <v>267</v>
      </c>
      <c r="AG34" s="76" t="s">
        <v>267</v>
      </c>
      <c r="AH34" s="76">
        <v>2E-3</v>
      </c>
      <c r="AI34" s="76">
        <v>0.1</v>
      </c>
    </row>
    <row r="35" spans="1:35" x14ac:dyDescent="0.25">
      <c r="A35" s="55" t="s">
        <v>226</v>
      </c>
      <c r="B35" s="53" t="s">
        <v>227</v>
      </c>
      <c r="C35" s="76" t="s">
        <v>267</v>
      </c>
      <c r="D35" s="76" t="s">
        <v>267</v>
      </c>
      <c r="E35" s="76" t="s">
        <v>267</v>
      </c>
      <c r="F35" s="76" t="str">
        <f>IFERROR(('2300'!F35/'2400'!F35)*1000,"")</f>
        <v/>
      </c>
      <c r="G35" s="76" t="str">
        <f>IFERROR(('2300'!G35/'2400'!G35)*1000,"")</f>
        <v/>
      </c>
      <c r="H35" s="76" t="s">
        <v>267</v>
      </c>
      <c r="I35" s="76" t="s">
        <v>267</v>
      </c>
      <c r="J35" s="76" t="s">
        <v>267</v>
      </c>
      <c r="K35" s="76" t="s">
        <v>267</v>
      </c>
      <c r="L35" s="76" t="str">
        <f>IFERROR(('2300'!L35/'2400'!L35)*1000,"")</f>
        <v/>
      </c>
      <c r="N35" s="55" t="s">
        <v>226</v>
      </c>
      <c r="O35" s="53" t="s">
        <v>227</v>
      </c>
      <c r="P35" s="76" t="s">
        <v>267</v>
      </c>
      <c r="Q35" s="76" t="s">
        <v>267</v>
      </c>
      <c r="R35" s="76">
        <v>1E-3</v>
      </c>
      <c r="S35" s="76" t="s">
        <v>267</v>
      </c>
      <c r="T35" s="76" t="s">
        <v>267</v>
      </c>
      <c r="U35" s="76" t="s">
        <v>267</v>
      </c>
      <c r="V35" s="76">
        <v>1E-3</v>
      </c>
      <c r="W35" s="76">
        <v>0.1</v>
      </c>
      <c r="X35" s="76">
        <v>1E-3</v>
      </c>
      <c r="Y35" s="76">
        <v>0.1</v>
      </c>
      <c r="Z35" s="76" t="s">
        <v>267</v>
      </c>
      <c r="AA35" s="76" t="s">
        <v>267</v>
      </c>
      <c r="AB35" s="76" t="s">
        <v>267</v>
      </c>
      <c r="AC35" s="76" t="s">
        <v>267</v>
      </c>
      <c r="AD35" s="76" t="s">
        <v>267</v>
      </c>
      <c r="AE35" s="76" t="s">
        <v>267</v>
      </c>
      <c r="AF35" s="76" t="s">
        <v>267</v>
      </c>
      <c r="AG35" s="76" t="s">
        <v>267</v>
      </c>
      <c r="AH35" s="76">
        <v>2E-3</v>
      </c>
      <c r="AI35" s="76">
        <v>0.1</v>
      </c>
    </row>
    <row r="36" spans="1:35" x14ac:dyDescent="0.25">
      <c r="A36" s="55" t="s">
        <v>45</v>
      </c>
      <c r="B36" s="53" t="s">
        <v>228</v>
      </c>
      <c r="C36" s="76" t="str">
        <f>IFERROR(('2300'!C36/'2400'!C36)*1000,"")</f>
        <v/>
      </c>
      <c r="D36" s="76" t="str">
        <f>IFERROR(('2300'!D36/'2400'!D36)*1000,"")</f>
        <v/>
      </c>
      <c r="E36" s="76" t="str">
        <f>IFERROR(('2300'!E36/'2400'!E36)*1000,"")</f>
        <v/>
      </c>
      <c r="F36" s="76" t="str">
        <f>IFERROR(('2300'!F36/'2400'!F36)*1000,"")</f>
        <v/>
      </c>
      <c r="G36" s="76" t="str">
        <f>IFERROR(('2300'!G36/'2400'!G36)*1000,"")</f>
        <v/>
      </c>
      <c r="H36" s="76" t="str">
        <f>IFERROR(('2300'!H36/'2400'!H36)*1000,"")</f>
        <v/>
      </c>
      <c r="I36" s="76" t="str">
        <f>IFERROR(('2300'!I36/'2400'!I36)*1000,"")</f>
        <v/>
      </c>
      <c r="J36" s="76" t="str">
        <f>IFERROR(('2300'!J36/'2400'!J36)*1000,"")</f>
        <v/>
      </c>
      <c r="K36" s="76" t="str">
        <f>IFERROR(('2300'!K36/'2400'!K36)*1000,"")</f>
        <v/>
      </c>
      <c r="L36" s="76" t="str">
        <f>IFERROR(('2300'!L36/'2400'!L36)*1000,"")</f>
        <v/>
      </c>
      <c r="N36" s="55" t="s">
        <v>45</v>
      </c>
      <c r="O36" s="53" t="s">
        <v>228</v>
      </c>
      <c r="P36" s="76">
        <v>2E-3</v>
      </c>
      <c r="Q36" s="76">
        <v>0.1</v>
      </c>
      <c r="R36" s="76">
        <v>2E-3</v>
      </c>
      <c r="S36" s="76">
        <v>0.1</v>
      </c>
      <c r="T36" s="76">
        <v>2E-3</v>
      </c>
      <c r="U36" s="76">
        <v>0.1</v>
      </c>
      <c r="V36" s="76">
        <v>2E-3</v>
      </c>
      <c r="W36" s="76">
        <v>0.1</v>
      </c>
      <c r="X36" s="76">
        <v>2E-3</v>
      </c>
      <c r="Y36" s="76">
        <v>0.1</v>
      </c>
      <c r="Z36" s="76">
        <v>2E-3</v>
      </c>
      <c r="AA36" s="76">
        <v>0.1</v>
      </c>
      <c r="AB36" s="76">
        <v>2E-3</v>
      </c>
      <c r="AC36" s="76">
        <v>0.1</v>
      </c>
      <c r="AD36" s="76">
        <v>2E-3</v>
      </c>
      <c r="AE36" s="76">
        <v>0.1</v>
      </c>
      <c r="AF36" s="76">
        <v>2E-3</v>
      </c>
      <c r="AG36" s="76">
        <v>0.1</v>
      </c>
      <c r="AH36" s="76">
        <v>2E-3</v>
      </c>
      <c r="AI36" s="76">
        <v>0.1</v>
      </c>
    </row>
  </sheetData>
  <sheetProtection password="8116" sheet="1" objects="1" scenarios="1"/>
  <mergeCells count="34">
    <mergeCell ref="AD8:AG8"/>
    <mergeCell ref="N6:N9"/>
    <mergeCell ref="O6:O9"/>
    <mergeCell ref="P6:AI6"/>
    <mergeCell ref="P7:S7"/>
    <mergeCell ref="T7:T9"/>
    <mergeCell ref="U7:U9"/>
    <mergeCell ref="V7:Y7"/>
    <mergeCell ref="Z7:AG7"/>
    <mergeCell ref="AH7:AH9"/>
    <mergeCell ref="AI7:AI9"/>
    <mergeCell ref="P8:P9"/>
    <mergeCell ref="Q8:Q9"/>
    <mergeCell ref="R8:R9"/>
    <mergeCell ref="X8:X9"/>
    <mergeCell ref="Y8:Y9"/>
    <mergeCell ref="Z8:AC8"/>
    <mergeCell ref="S8:S9"/>
    <mergeCell ref="V8:V9"/>
    <mergeCell ref="W8:W9"/>
    <mergeCell ref="A6:A9"/>
    <mergeCell ref="B6:B9"/>
    <mergeCell ref="C6:L6"/>
    <mergeCell ref="C7:D7"/>
    <mergeCell ref="E7:E9"/>
    <mergeCell ref="F7:G7"/>
    <mergeCell ref="H7:K7"/>
    <mergeCell ref="L7:L9"/>
    <mergeCell ref="C8:C9"/>
    <mergeCell ref="D8:D9"/>
    <mergeCell ref="F8:F9"/>
    <mergeCell ref="G8:G9"/>
    <mergeCell ref="H8:I8"/>
    <mergeCell ref="J8:K8"/>
  </mergeCells>
  <conditionalFormatting sqref="C11:L36">
    <cfRule type="expression" dxfId="21" priority="1" stopIfTrue="1">
      <formula>AND((SUM(КолвоПроцедур,КоллективныеДозы)-MAX(КолвоПроцедур,КоллективныеДозы))=0,КоллективныеДозы&lt;&gt;КолвоПроцедур)</formula>
    </cfRule>
  </conditionalFormatting>
  <conditionalFormatting sqref="C11:L36">
    <cfRule type="containsBlanks" dxfId="20" priority="2" stopIfTrue="1">
      <formula>LEN(TRIM(C11))=0</formula>
    </cfRule>
  </conditionalFormatting>
  <conditionalFormatting sqref="D11:D36">
    <cfRule type="expression" dxfId="19" priority="4" stopIfTrue="1">
      <formula>OR($D11&lt;$R11,$D11&gt;$S11)</formula>
    </cfRule>
  </conditionalFormatting>
  <conditionalFormatting sqref="C11:C36">
    <cfRule type="expression" dxfId="18" priority="3" stopIfTrue="1">
      <formula>OR($C11&lt;$P11,$C11&gt;$Q11)</formula>
    </cfRule>
  </conditionalFormatting>
  <conditionalFormatting sqref="E11:E36">
    <cfRule type="expression" dxfId="17" priority="5" stopIfTrue="1">
      <formula>OR($E11&lt;$T11,$E11&gt;$U11)</formula>
    </cfRule>
  </conditionalFormatting>
  <conditionalFormatting sqref="F11:F36">
    <cfRule type="expression" dxfId="16" priority="6" stopIfTrue="1">
      <formula>OR($F11&lt;$V11,$F11&gt;$W11)</formula>
    </cfRule>
  </conditionalFormatting>
  <conditionalFormatting sqref="G11:G36">
    <cfRule type="expression" dxfId="15" priority="7" stopIfTrue="1">
      <formula>OR($G11&lt;$X11,$G11&gt;$Y11)</formula>
    </cfRule>
  </conditionalFormatting>
  <conditionalFormatting sqref="H11:H36">
    <cfRule type="expression" dxfId="14" priority="8" stopIfTrue="1">
      <formula>OR($H11&lt;$Z11,$H11&gt;$AA11)</formula>
    </cfRule>
  </conditionalFormatting>
  <conditionalFormatting sqref="I11:I36">
    <cfRule type="expression" dxfId="13" priority="9" stopIfTrue="1">
      <formula>OR($I11&lt;$AB11,$I11&gt;$AC11)</formula>
    </cfRule>
  </conditionalFormatting>
  <conditionalFormatting sqref="J11:J36">
    <cfRule type="expression" dxfId="12" priority="10" stopIfTrue="1">
      <formula>OR($J11&lt;$AD11,$J11&gt;$AE11)</formula>
    </cfRule>
  </conditionalFormatting>
  <conditionalFormatting sqref="K11:K36">
    <cfRule type="expression" dxfId="11" priority="11" stopIfTrue="1">
      <formula>OR($K11&lt;$AF11,$K11&gt;$AG11)</formula>
    </cfRule>
  </conditionalFormatting>
  <conditionalFormatting sqref="L11:L36">
    <cfRule type="expression" dxfId="10" priority="12" stopIfTrue="1">
      <formula>OR($L11&lt;$AH11,$L11&gt;$AI11)</formula>
    </cfRule>
  </conditionalFormatting>
  <pageMargins left="0.7" right="0.7" top="0.75" bottom="0.75" header="0.3" footer="0.3"/>
  <pageSetup paperSize="9" firstPageNumber="2147483648"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U40"/>
  <sheetViews>
    <sheetView showGridLines="0" zoomScale="70" zoomScaleNormal="70" workbookViewId="0">
      <selection activeCell="G30" sqref="G30"/>
    </sheetView>
  </sheetViews>
  <sheetFormatPr defaultColWidth="8" defaultRowHeight="13.2" x14ac:dyDescent="0.25"/>
  <cols>
    <col min="1" max="1" width="35.21875" style="81" customWidth="1"/>
    <col min="2" max="2" width="5.5546875" style="81" customWidth="1"/>
    <col min="3" max="3" width="19.109375" style="81" customWidth="1"/>
    <col min="4" max="5" width="16.109375" style="81" customWidth="1"/>
    <col min="6" max="6" width="14.21875" style="81" customWidth="1"/>
    <col min="7" max="7" width="19.109375" style="81" customWidth="1"/>
    <col min="8" max="9" width="17.88671875" style="81" customWidth="1"/>
    <col min="10" max="10" width="12.33203125" style="81" customWidth="1"/>
    <col min="11" max="11" width="15.109375" style="81" customWidth="1"/>
    <col min="12" max="13" width="8.88671875" style="81" customWidth="1"/>
    <col min="14" max="16384" width="8" style="81"/>
  </cols>
  <sheetData>
    <row r="1" spans="1:99" ht="15" customHeight="1" x14ac:dyDescent="0.25">
      <c r="A1" s="225" t="s">
        <v>311</v>
      </c>
      <c r="B1" s="225"/>
      <c r="C1" s="225"/>
      <c r="D1" s="225"/>
      <c r="E1" s="225"/>
      <c r="F1" s="225"/>
      <c r="G1" s="225"/>
      <c r="H1" s="225"/>
      <c r="I1" s="225"/>
      <c r="J1" s="225"/>
      <c r="K1" s="225"/>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5" hidden="1" customHeight="1" x14ac:dyDescent="0.25">
      <c r="A2" s="38"/>
      <c r="B2" s="38"/>
      <c r="C2" s="38"/>
      <c r="D2" s="38"/>
      <c r="E2" s="38"/>
      <c r="F2" s="38"/>
      <c r="G2" s="38"/>
      <c r="H2" s="38"/>
      <c r="I2" s="38"/>
      <c r="J2" s="38"/>
      <c r="K2" s="38"/>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7.8" customHeight="1" x14ac:dyDescent="0.25">
      <c r="A3" s="38"/>
      <c r="B3" s="38"/>
      <c r="C3" s="38"/>
      <c r="D3" s="38"/>
      <c r="E3" s="38"/>
      <c r="F3" s="38"/>
      <c r="G3" s="38"/>
      <c r="H3" s="38"/>
      <c r="I3" s="38"/>
      <c r="J3" s="38"/>
      <c r="K3" s="38"/>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s="35" customFormat="1" ht="15.6" x14ac:dyDescent="0.25">
      <c r="A4" s="225" t="s">
        <v>343</v>
      </c>
      <c r="B4" s="225"/>
      <c r="C4" s="225"/>
      <c r="D4" s="225"/>
      <c r="E4" s="225"/>
      <c r="F4" s="225"/>
      <c r="G4" s="225"/>
      <c r="H4" s="225"/>
      <c r="I4" s="225"/>
      <c r="J4" s="225"/>
      <c r="K4" s="225"/>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s="35" customFormat="1" ht="15.6" x14ac:dyDescent="0.25">
      <c r="A5" s="225" t="s">
        <v>344</v>
      </c>
      <c r="B5" s="225"/>
      <c r="C5" s="225"/>
      <c r="D5" s="225"/>
      <c r="E5" s="225"/>
      <c r="F5" s="225"/>
      <c r="G5" s="225"/>
      <c r="H5" s="225"/>
      <c r="I5" s="225"/>
      <c r="J5" s="225"/>
      <c r="K5" s="225"/>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s="35" customFormat="1" ht="8.6999999999999993" customHeight="1" x14ac:dyDescent="0.25">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row>
    <row r="7" spans="1:99" s="83" customFormat="1" x14ac:dyDescent="0.25">
      <c r="A7" s="84" t="s">
        <v>345</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6"/>
      <c r="CU7" s="86"/>
    </row>
    <row r="8" spans="1:99" ht="52.8" x14ac:dyDescent="0.25">
      <c r="A8" s="252" t="s">
        <v>315</v>
      </c>
      <c r="B8" s="252" t="s">
        <v>255</v>
      </c>
      <c r="C8" s="255" t="s">
        <v>316</v>
      </c>
      <c r="D8" s="256"/>
      <c r="E8" s="257"/>
      <c r="F8" s="252" t="s">
        <v>317</v>
      </c>
      <c r="G8" s="255" t="s">
        <v>318</v>
      </c>
      <c r="H8" s="256"/>
      <c r="I8" s="257"/>
      <c r="J8" s="87" t="s">
        <v>319</v>
      </c>
      <c r="K8" s="252" t="s">
        <v>320</v>
      </c>
    </row>
    <row r="9" spans="1:99" ht="26.1" customHeight="1" x14ac:dyDescent="0.25">
      <c r="A9" s="254"/>
      <c r="B9" s="254"/>
      <c r="C9" s="73" t="s">
        <v>321</v>
      </c>
      <c r="D9" s="73" t="s">
        <v>322</v>
      </c>
      <c r="E9" s="73" t="s">
        <v>323</v>
      </c>
      <c r="F9" s="254"/>
      <c r="G9" s="73" t="s">
        <v>321</v>
      </c>
      <c r="H9" s="73" t="s">
        <v>322</v>
      </c>
      <c r="I9" s="73" t="s">
        <v>323</v>
      </c>
      <c r="J9" s="73" t="s">
        <v>324</v>
      </c>
      <c r="K9" s="254"/>
    </row>
    <row r="10" spans="1:99" ht="13.05" customHeight="1" x14ac:dyDescent="0.25">
      <c r="A10" s="54">
        <v>1</v>
      </c>
      <c r="B10" s="52">
        <v>2</v>
      </c>
      <c r="C10" s="52">
        <v>3</v>
      </c>
      <c r="D10" s="52">
        <v>4</v>
      </c>
      <c r="E10" s="52">
        <v>5</v>
      </c>
      <c r="F10" s="52">
        <v>6</v>
      </c>
      <c r="G10" s="52">
        <v>7</v>
      </c>
      <c r="H10" s="52">
        <v>8</v>
      </c>
      <c r="I10" s="52">
        <v>9</v>
      </c>
      <c r="J10" s="52">
        <v>10</v>
      </c>
      <c r="K10" s="52">
        <v>11</v>
      </c>
    </row>
    <row r="11" spans="1:99" ht="13.05" customHeight="1" x14ac:dyDescent="0.25">
      <c r="A11" s="88" t="s">
        <v>325</v>
      </c>
      <c r="B11" s="53" t="s">
        <v>176</v>
      </c>
      <c r="C11" s="279"/>
      <c r="D11" s="279"/>
      <c r="E11" s="279"/>
      <c r="F11" s="280">
        <f t="shared" ref="F11:F29" si="0">SUM(C11:E11)</f>
        <v>0</v>
      </c>
      <c r="G11" s="281"/>
      <c r="H11" s="281"/>
      <c r="I11" s="281"/>
      <c r="J11" s="282">
        <f t="shared" ref="J11:J29" si="1">SUM(G11:I11)</f>
        <v>0</v>
      </c>
      <c r="K11" s="283" t="str">
        <f t="shared" ref="K11:K29" si="2">IFERROR((J11/F11)*1000,"")</f>
        <v/>
      </c>
    </row>
    <row r="12" spans="1:99" ht="13.05" customHeight="1" x14ac:dyDescent="0.25">
      <c r="A12" s="88" t="s">
        <v>326</v>
      </c>
      <c r="B12" s="53" t="s">
        <v>178</v>
      </c>
      <c r="C12" s="279"/>
      <c r="D12" s="279"/>
      <c r="E12" s="279"/>
      <c r="F12" s="280">
        <f t="shared" si="0"/>
        <v>0</v>
      </c>
      <c r="G12" s="281"/>
      <c r="H12" s="281"/>
      <c r="I12" s="281"/>
      <c r="J12" s="282">
        <f t="shared" si="1"/>
        <v>0</v>
      </c>
      <c r="K12" s="283" t="str">
        <f t="shared" si="2"/>
        <v/>
      </c>
    </row>
    <row r="13" spans="1:99" ht="13.05" customHeight="1" x14ac:dyDescent="0.25">
      <c r="A13" s="88" t="s">
        <v>327</v>
      </c>
      <c r="B13" s="53" t="s">
        <v>182</v>
      </c>
      <c r="C13" s="279"/>
      <c r="D13" s="279"/>
      <c r="E13" s="279"/>
      <c r="F13" s="280">
        <f t="shared" si="0"/>
        <v>0</v>
      </c>
      <c r="G13" s="281"/>
      <c r="H13" s="281"/>
      <c r="I13" s="281"/>
      <c r="J13" s="282">
        <f t="shared" si="1"/>
        <v>0</v>
      </c>
      <c r="K13" s="283" t="str">
        <f t="shared" si="2"/>
        <v/>
      </c>
    </row>
    <row r="14" spans="1:99" ht="13.05" customHeight="1" x14ac:dyDescent="0.25">
      <c r="A14" s="88" t="s">
        <v>328</v>
      </c>
      <c r="B14" s="53" t="s">
        <v>184</v>
      </c>
      <c r="C14" s="279"/>
      <c r="D14" s="279"/>
      <c r="E14" s="279"/>
      <c r="F14" s="280">
        <f t="shared" si="0"/>
        <v>0</v>
      </c>
      <c r="G14" s="281"/>
      <c r="H14" s="281"/>
      <c r="I14" s="281"/>
      <c r="J14" s="282">
        <f t="shared" si="1"/>
        <v>0</v>
      </c>
      <c r="K14" s="283" t="str">
        <f t="shared" si="2"/>
        <v/>
      </c>
    </row>
    <row r="15" spans="1:99" ht="13.05" customHeight="1" x14ac:dyDescent="0.25">
      <c r="A15" s="88" t="s">
        <v>329</v>
      </c>
      <c r="B15" s="53" t="s">
        <v>186</v>
      </c>
      <c r="C15" s="279"/>
      <c r="D15" s="279"/>
      <c r="E15" s="279"/>
      <c r="F15" s="280">
        <f t="shared" si="0"/>
        <v>0</v>
      </c>
      <c r="G15" s="281"/>
      <c r="H15" s="281"/>
      <c r="I15" s="281"/>
      <c r="J15" s="282">
        <f t="shared" si="1"/>
        <v>0</v>
      </c>
      <c r="K15" s="283" t="str">
        <f t="shared" si="2"/>
        <v/>
      </c>
    </row>
    <row r="16" spans="1:99" ht="13.05" customHeight="1" x14ac:dyDescent="0.25">
      <c r="A16" s="88" t="s">
        <v>330</v>
      </c>
      <c r="B16" s="53" t="s">
        <v>188</v>
      </c>
      <c r="C16" s="279"/>
      <c r="D16" s="279"/>
      <c r="E16" s="279"/>
      <c r="F16" s="280">
        <f t="shared" si="0"/>
        <v>0</v>
      </c>
      <c r="G16" s="281"/>
      <c r="H16" s="281"/>
      <c r="I16" s="281"/>
      <c r="J16" s="282">
        <f t="shared" si="1"/>
        <v>0</v>
      </c>
      <c r="K16" s="283" t="str">
        <f t="shared" si="2"/>
        <v/>
      </c>
    </row>
    <row r="17" spans="1:99" ht="13.05" customHeight="1" x14ac:dyDescent="0.25">
      <c r="A17" s="88" t="s">
        <v>331</v>
      </c>
      <c r="B17" s="53" t="s">
        <v>190</v>
      </c>
      <c r="C17" s="279"/>
      <c r="D17" s="279"/>
      <c r="E17" s="279"/>
      <c r="F17" s="280">
        <f t="shared" si="0"/>
        <v>0</v>
      </c>
      <c r="G17" s="281"/>
      <c r="H17" s="281"/>
      <c r="I17" s="281"/>
      <c r="J17" s="282">
        <f t="shared" si="1"/>
        <v>0</v>
      </c>
      <c r="K17" s="283" t="str">
        <f t="shared" si="2"/>
        <v/>
      </c>
    </row>
    <row r="18" spans="1:99" ht="13.05" customHeight="1" x14ac:dyDescent="0.25">
      <c r="A18" s="88" t="s">
        <v>332</v>
      </c>
      <c r="B18" s="53" t="s">
        <v>192</v>
      </c>
      <c r="C18" s="279"/>
      <c r="D18" s="279"/>
      <c r="E18" s="279"/>
      <c r="F18" s="280">
        <f t="shared" si="0"/>
        <v>0</v>
      </c>
      <c r="G18" s="281"/>
      <c r="H18" s="281"/>
      <c r="I18" s="281"/>
      <c r="J18" s="282">
        <f t="shared" si="1"/>
        <v>0</v>
      </c>
      <c r="K18" s="283" t="str">
        <f t="shared" si="2"/>
        <v/>
      </c>
    </row>
    <row r="19" spans="1:99" ht="13.05" customHeight="1" x14ac:dyDescent="0.25">
      <c r="A19" s="88" t="s">
        <v>333</v>
      </c>
      <c r="B19" s="53" t="s">
        <v>194</v>
      </c>
      <c r="C19" s="279"/>
      <c r="D19" s="279"/>
      <c r="E19" s="279"/>
      <c r="F19" s="280">
        <f t="shared" si="0"/>
        <v>0</v>
      </c>
      <c r="G19" s="281"/>
      <c r="H19" s="281"/>
      <c r="I19" s="281"/>
      <c r="J19" s="282">
        <f t="shared" si="1"/>
        <v>0</v>
      </c>
      <c r="K19" s="283" t="str">
        <f t="shared" si="2"/>
        <v/>
      </c>
    </row>
    <row r="20" spans="1:99" ht="13.05" customHeight="1" x14ac:dyDescent="0.25">
      <c r="A20" s="88" t="s">
        <v>181</v>
      </c>
      <c r="B20" s="53" t="s">
        <v>196</v>
      </c>
      <c r="C20" s="279"/>
      <c r="D20" s="279"/>
      <c r="E20" s="279"/>
      <c r="F20" s="280">
        <f t="shared" si="0"/>
        <v>0</v>
      </c>
      <c r="G20" s="281"/>
      <c r="H20" s="281"/>
      <c r="I20" s="281"/>
      <c r="J20" s="282">
        <f t="shared" si="1"/>
        <v>0</v>
      </c>
      <c r="K20" s="283" t="str">
        <f t="shared" si="2"/>
        <v/>
      </c>
    </row>
    <row r="21" spans="1:99" ht="13.05" customHeight="1" x14ac:dyDescent="0.25">
      <c r="A21" s="88" t="s">
        <v>334</v>
      </c>
      <c r="B21" s="53" t="s">
        <v>198</v>
      </c>
      <c r="C21" s="279"/>
      <c r="D21" s="279"/>
      <c r="E21" s="279"/>
      <c r="F21" s="280">
        <f t="shared" si="0"/>
        <v>0</v>
      </c>
      <c r="G21" s="281"/>
      <c r="H21" s="281"/>
      <c r="I21" s="281"/>
      <c r="J21" s="282">
        <f t="shared" si="1"/>
        <v>0</v>
      </c>
      <c r="K21" s="283" t="str">
        <f t="shared" si="2"/>
        <v/>
      </c>
    </row>
    <row r="22" spans="1:99" ht="13.05" customHeight="1" x14ac:dyDescent="0.25">
      <c r="A22" s="88" t="s">
        <v>335</v>
      </c>
      <c r="B22" s="53" t="s">
        <v>200</v>
      </c>
      <c r="C22" s="279"/>
      <c r="D22" s="279"/>
      <c r="E22" s="279"/>
      <c r="F22" s="280">
        <f t="shared" si="0"/>
        <v>0</v>
      </c>
      <c r="G22" s="281"/>
      <c r="H22" s="281"/>
      <c r="I22" s="281"/>
      <c r="J22" s="282">
        <f t="shared" si="1"/>
        <v>0</v>
      </c>
      <c r="K22" s="283" t="str">
        <f t="shared" si="2"/>
        <v/>
      </c>
    </row>
    <row r="23" spans="1:99" ht="13.05" customHeight="1" x14ac:dyDescent="0.25">
      <c r="A23" s="88" t="s">
        <v>336</v>
      </c>
      <c r="B23" s="53" t="s">
        <v>202</v>
      </c>
      <c r="C23" s="279"/>
      <c r="D23" s="279"/>
      <c r="E23" s="279"/>
      <c r="F23" s="280">
        <f t="shared" si="0"/>
        <v>0</v>
      </c>
      <c r="G23" s="281"/>
      <c r="H23" s="281"/>
      <c r="I23" s="281"/>
      <c r="J23" s="282">
        <f t="shared" si="1"/>
        <v>0</v>
      </c>
      <c r="K23" s="283" t="str">
        <f t="shared" si="2"/>
        <v/>
      </c>
    </row>
    <row r="24" spans="1:99" ht="13.05" customHeight="1" x14ac:dyDescent="0.25">
      <c r="A24" s="88" t="s">
        <v>337</v>
      </c>
      <c r="B24" s="53" t="s">
        <v>204</v>
      </c>
      <c r="C24" s="279"/>
      <c r="D24" s="279"/>
      <c r="E24" s="279"/>
      <c r="F24" s="280">
        <f t="shared" si="0"/>
        <v>0</v>
      </c>
      <c r="G24" s="281"/>
      <c r="H24" s="281"/>
      <c r="I24" s="281"/>
      <c r="J24" s="282">
        <f t="shared" si="1"/>
        <v>0</v>
      </c>
      <c r="K24" s="283" t="str">
        <f t="shared" si="2"/>
        <v/>
      </c>
    </row>
    <row r="25" spans="1:99" ht="13.05" customHeight="1" x14ac:dyDescent="0.25">
      <c r="A25" s="88" t="s">
        <v>338</v>
      </c>
      <c r="B25" s="53" t="s">
        <v>206</v>
      </c>
      <c r="C25" s="279"/>
      <c r="D25" s="279"/>
      <c r="E25" s="279"/>
      <c r="F25" s="280">
        <f t="shared" si="0"/>
        <v>0</v>
      </c>
      <c r="G25" s="281"/>
      <c r="H25" s="281"/>
      <c r="I25" s="281"/>
      <c r="J25" s="282">
        <f t="shared" si="1"/>
        <v>0</v>
      </c>
      <c r="K25" s="283" t="str">
        <f t="shared" si="2"/>
        <v/>
      </c>
    </row>
    <row r="26" spans="1:99" ht="13.05" customHeight="1" x14ac:dyDescent="0.25">
      <c r="A26" s="88" t="s">
        <v>339</v>
      </c>
      <c r="B26" s="53" t="s">
        <v>208</v>
      </c>
      <c r="C26" s="279"/>
      <c r="D26" s="279"/>
      <c r="E26" s="279"/>
      <c r="F26" s="280">
        <f t="shared" si="0"/>
        <v>0</v>
      </c>
      <c r="G26" s="281"/>
      <c r="H26" s="281"/>
      <c r="I26" s="281"/>
      <c r="J26" s="282">
        <f t="shared" si="1"/>
        <v>0</v>
      </c>
      <c r="K26" s="283" t="str">
        <f t="shared" si="2"/>
        <v/>
      </c>
    </row>
    <row r="27" spans="1:99" ht="13.05" customHeight="1" x14ac:dyDescent="0.25">
      <c r="A27" s="88" t="s">
        <v>340</v>
      </c>
      <c r="B27" s="53" t="s">
        <v>210</v>
      </c>
      <c r="C27" s="279"/>
      <c r="D27" s="279"/>
      <c r="E27" s="279"/>
      <c r="F27" s="280">
        <f t="shared" si="0"/>
        <v>0</v>
      </c>
      <c r="G27" s="281"/>
      <c r="H27" s="281"/>
      <c r="I27" s="281"/>
      <c r="J27" s="282">
        <f t="shared" si="1"/>
        <v>0</v>
      </c>
      <c r="K27" s="283" t="str">
        <f t="shared" si="2"/>
        <v/>
      </c>
    </row>
    <row r="28" spans="1:99" ht="13.05" customHeight="1" x14ac:dyDescent="0.25">
      <c r="A28" s="88" t="s">
        <v>341</v>
      </c>
      <c r="B28" s="53" t="s">
        <v>212</v>
      </c>
      <c r="C28" s="279"/>
      <c r="D28" s="279"/>
      <c r="E28" s="279"/>
      <c r="F28" s="280">
        <f t="shared" si="0"/>
        <v>0</v>
      </c>
      <c r="G28" s="281"/>
      <c r="H28" s="281"/>
      <c r="I28" s="281"/>
      <c r="J28" s="282">
        <f t="shared" si="1"/>
        <v>0</v>
      </c>
      <c r="K28" s="283" t="str">
        <f t="shared" si="2"/>
        <v/>
      </c>
    </row>
    <row r="29" spans="1:99" ht="13.05" customHeight="1" x14ac:dyDescent="0.25">
      <c r="A29" s="88" t="s">
        <v>45</v>
      </c>
      <c r="B29" s="53" t="s">
        <v>214</v>
      </c>
      <c r="C29" s="279"/>
      <c r="D29" s="279"/>
      <c r="E29" s="279"/>
      <c r="F29" s="280">
        <f t="shared" si="0"/>
        <v>0</v>
      </c>
      <c r="G29" s="281"/>
      <c r="H29" s="281"/>
      <c r="I29" s="281"/>
      <c r="J29" s="282">
        <f t="shared" si="1"/>
        <v>0</v>
      </c>
      <c r="K29" s="283" t="str">
        <f t="shared" si="2"/>
        <v/>
      </c>
    </row>
    <row r="30" spans="1:99" ht="16.05" customHeight="1" x14ac:dyDescent="0.25">
      <c r="A30" s="88" t="s">
        <v>229</v>
      </c>
      <c r="B30" s="53" t="s">
        <v>216</v>
      </c>
      <c r="C30" s="280">
        <f t="shared" ref="C30:J30" si="3">SUM(C11:C29)</f>
        <v>0</v>
      </c>
      <c r="D30" s="280">
        <f t="shared" si="3"/>
        <v>0</v>
      </c>
      <c r="E30" s="280">
        <f t="shared" si="3"/>
        <v>0</v>
      </c>
      <c r="F30" s="280">
        <f t="shared" si="3"/>
        <v>0</v>
      </c>
      <c r="G30" s="282">
        <f t="shared" si="3"/>
        <v>0</v>
      </c>
      <c r="H30" s="282">
        <f t="shared" si="3"/>
        <v>0</v>
      </c>
      <c r="I30" s="282">
        <f t="shared" si="3"/>
        <v>0</v>
      </c>
      <c r="J30" s="282">
        <f t="shared" si="3"/>
        <v>0</v>
      </c>
      <c r="K30" s="283" t="str">
        <f>IFERROR(J30/F30,"")</f>
        <v/>
      </c>
    </row>
    <row r="31" spans="1:99" customFormat="1"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row>
    <row r="32" spans="1:99" customFormat="1" x14ac:dyDescent="0.25">
      <c r="A32" s="60" t="s">
        <v>269</v>
      </c>
      <c r="B32" s="47"/>
      <c r="C32" s="47"/>
      <c r="D32" s="47"/>
      <c r="E32" s="47"/>
      <c r="F32" s="47"/>
      <c r="G32" s="47"/>
      <c r="H32" s="47"/>
      <c r="I32" s="47"/>
      <c r="J32" s="47"/>
      <c r="K32" s="47"/>
      <c r="L32" s="47"/>
      <c r="M32" s="47"/>
      <c r="N32" s="47"/>
      <c r="O32" s="47"/>
    </row>
    <row r="33" spans="1:17" customFormat="1" x14ac:dyDescent="0.25">
      <c r="A33" s="60" t="s">
        <v>270</v>
      </c>
      <c r="B33" s="47"/>
      <c r="C33" s="47"/>
      <c r="D33" s="47"/>
      <c r="E33" s="47"/>
      <c r="F33" s="47"/>
      <c r="G33" s="47"/>
      <c r="H33" s="47"/>
      <c r="I33" s="47"/>
      <c r="J33" s="47"/>
      <c r="K33" s="47"/>
      <c r="L33" s="47"/>
      <c r="M33" s="47"/>
      <c r="N33" s="47"/>
      <c r="O33" s="47"/>
    </row>
    <row r="34" spans="1:17" customFormat="1" x14ac:dyDescent="0.25">
      <c r="A34" s="60" t="s">
        <v>271</v>
      </c>
      <c r="B34" s="47"/>
      <c r="C34" s="47"/>
      <c r="D34" s="47"/>
      <c r="E34" s="47"/>
      <c r="F34" s="47"/>
      <c r="G34" s="47"/>
      <c r="H34" s="47"/>
      <c r="I34" s="47"/>
      <c r="J34" s="47"/>
      <c r="K34" s="47"/>
      <c r="L34" s="47"/>
      <c r="M34" s="47"/>
      <c r="N34" s="47"/>
      <c r="O34" s="47"/>
    </row>
    <row r="35" spans="1:17" customFormat="1" x14ac:dyDescent="0.25">
      <c r="A35" s="60" t="s">
        <v>272</v>
      </c>
      <c r="B35" s="47"/>
      <c r="C35" s="47"/>
      <c r="D35" s="47"/>
      <c r="E35" s="47"/>
      <c r="F35" s="47"/>
      <c r="G35" s="47"/>
      <c r="H35" s="47"/>
      <c r="I35" s="47"/>
      <c r="J35" s="47"/>
      <c r="K35" s="47"/>
      <c r="L35" s="47"/>
      <c r="M35" s="47"/>
      <c r="N35" s="47"/>
      <c r="O35" s="47"/>
    </row>
    <row r="36" spans="1:17" customFormat="1" ht="24" customHeight="1" x14ac:dyDescent="0.25">
      <c r="A36" s="61" t="s">
        <v>273</v>
      </c>
      <c r="B36" s="269"/>
      <c r="C36" s="269"/>
      <c r="D36" s="269"/>
      <c r="E36" s="47"/>
      <c r="F36" s="271"/>
      <c r="G36" s="271"/>
      <c r="H36" s="271"/>
      <c r="I36" s="47"/>
      <c r="J36" s="267"/>
      <c r="K36" s="267"/>
      <c r="L36" s="81"/>
      <c r="M36" s="81"/>
      <c r="N36" s="47"/>
      <c r="O36" s="47"/>
    </row>
    <row r="37" spans="1:17" s="64" customFormat="1" ht="12" x14ac:dyDescent="0.25">
      <c r="A37" s="65"/>
      <c r="B37" s="265" t="s">
        <v>274</v>
      </c>
      <c r="C37" s="265"/>
      <c r="D37" s="265"/>
      <c r="E37" s="65"/>
      <c r="F37" s="265" t="s">
        <v>275</v>
      </c>
      <c r="G37" s="265"/>
      <c r="H37" s="265"/>
      <c r="I37" s="65"/>
      <c r="J37" s="265" t="s">
        <v>276</v>
      </c>
      <c r="K37" s="265"/>
      <c r="L37" s="91"/>
      <c r="M37" s="91"/>
      <c r="N37" s="65"/>
      <c r="O37" s="65"/>
      <c r="P37" s="65"/>
      <c r="Q37" s="65"/>
    </row>
    <row r="38" spans="1:17" customFormat="1" x14ac:dyDescent="0.25">
      <c r="A38" s="47"/>
      <c r="B38" s="47"/>
      <c r="C38" s="47"/>
      <c r="D38" s="47"/>
      <c r="E38" s="47"/>
      <c r="F38" s="47"/>
      <c r="G38" s="47"/>
      <c r="H38" s="47"/>
      <c r="I38" s="47"/>
      <c r="J38" s="47"/>
      <c r="K38" s="47"/>
      <c r="L38" s="47"/>
      <c r="M38" s="47"/>
      <c r="N38" s="47"/>
      <c r="O38" s="47"/>
    </row>
    <row r="39" spans="1:17" customFormat="1" ht="14.25" customHeight="1" x14ac:dyDescent="0.25">
      <c r="A39" s="47"/>
      <c r="B39" s="270"/>
      <c r="C39" s="270"/>
      <c r="D39" s="270"/>
      <c r="E39" s="47"/>
      <c r="F39" s="92" t="s">
        <v>277</v>
      </c>
      <c r="G39" s="272"/>
      <c r="H39" s="272"/>
      <c r="I39" s="47" t="s">
        <v>278</v>
      </c>
      <c r="J39" s="47"/>
      <c r="K39" s="47"/>
      <c r="L39" s="81"/>
      <c r="M39" s="81"/>
      <c r="N39" s="47"/>
      <c r="O39" s="47"/>
    </row>
    <row r="40" spans="1:17" s="91" customFormat="1" ht="12" x14ac:dyDescent="0.25">
      <c r="A40" s="65"/>
      <c r="B40" s="265" t="s">
        <v>279</v>
      </c>
      <c r="C40" s="265"/>
      <c r="D40" s="265"/>
      <c r="E40" s="65"/>
      <c r="F40" s="65"/>
      <c r="G40" s="65"/>
      <c r="H40" s="65"/>
      <c r="I40" s="266" t="s">
        <v>280</v>
      </c>
      <c r="J40" s="266"/>
      <c r="K40" s="93"/>
      <c r="N40" s="65"/>
      <c r="O40" s="65"/>
    </row>
  </sheetData>
  <sheetProtection algorithmName="SHA-512" hashValue="UUQx9ahSRPI1i2LLzXJTptXdvgjqoWjee2DKMmiKR4FnwKMkZOLew1b/kEPYaUCqfhiolqhwI6Reno1lK7titg==" saltValue="wCyr8BAe4042OR0CNGVMdA==" spinCount="100000" sheet="1" objects="1" scenarios="1"/>
  <mergeCells count="19">
    <mergeCell ref="A1:K1"/>
    <mergeCell ref="A4:K4"/>
    <mergeCell ref="A5:K5"/>
    <mergeCell ref="A8:A9"/>
    <mergeCell ref="B8:B9"/>
    <mergeCell ref="C8:E8"/>
    <mergeCell ref="F8:F9"/>
    <mergeCell ref="G8:I8"/>
    <mergeCell ref="K8:K9"/>
    <mergeCell ref="B39:D39"/>
    <mergeCell ref="G39:H39"/>
    <mergeCell ref="B40:D40"/>
    <mergeCell ref="I40:J40"/>
    <mergeCell ref="B36:D36"/>
    <mergeCell ref="F36:H36"/>
    <mergeCell ref="J36:K36"/>
    <mergeCell ref="B37:D37"/>
    <mergeCell ref="F37:H37"/>
    <mergeCell ref="J37:K37"/>
  </mergeCells>
  <dataValidations count="2">
    <dataValidation type="decimal" allowBlank="1" showInputMessage="1" showErrorMessage="1" sqref="G11:I30 F11:F29">
      <formula1>0</formula1>
      <formula2>1000000</formula2>
    </dataValidation>
    <dataValidation type="whole" allowBlank="1" showInputMessage="1" showErrorMessage="1" sqref="C11:E30">
      <formula1>0</formula1>
      <formula2>1000000</formula2>
    </dataValidation>
  </dataValidations>
  <pageMargins left="0.78740157480314987" right="0.39370078740157494" top="0.78740157480314987" bottom="0.39370078740157494" header="0.39370078740157494" footer="0"/>
  <pageSetup paperSize="9" firstPageNumber="2147483648" orientation="landscape"/>
  <headerFooter alignWithMargins="0">
    <oddHeader>&amp;C&amp;"Times New Roman,обычный"&amp;P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U40"/>
  <sheetViews>
    <sheetView showGridLines="0" zoomScale="70" zoomScaleNormal="70" workbookViewId="0">
      <selection activeCell="G21" sqref="G21"/>
    </sheetView>
  </sheetViews>
  <sheetFormatPr defaultColWidth="8" defaultRowHeight="13.2" x14ac:dyDescent="0.25"/>
  <cols>
    <col min="1" max="1" width="35.21875" style="81" customWidth="1"/>
    <col min="2" max="2" width="5.5546875" style="81" customWidth="1"/>
    <col min="3" max="3" width="18.88671875" style="81" customWidth="1"/>
    <col min="4" max="5" width="16.109375" style="81" customWidth="1"/>
    <col min="6" max="6" width="14.21875" style="81" customWidth="1"/>
    <col min="7" max="7" width="18.88671875" style="81" customWidth="1"/>
    <col min="8" max="9" width="17.88671875" style="81" customWidth="1"/>
    <col min="10" max="10" width="12.33203125" style="81" customWidth="1"/>
    <col min="11" max="11" width="15.109375" style="81" customWidth="1"/>
    <col min="12" max="13" width="8.88671875" style="81" customWidth="1"/>
    <col min="14" max="16384" width="8" style="81"/>
  </cols>
  <sheetData>
    <row r="1" spans="1:99" ht="15" customHeight="1" x14ac:dyDescent="0.25">
      <c r="A1" s="225" t="s">
        <v>311</v>
      </c>
      <c r="B1" s="225"/>
      <c r="C1" s="225"/>
      <c r="D1" s="225"/>
      <c r="E1" s="225"/>
      <c r="F1" s="225"/>
      <c r="G1" s="225"/>
      <c r="H1" s="225"/>
      <c r="I1" s="225"/>
      <c r="J1" s="225"/>
      <c r="K1" s="225"/>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5" hidden="1" customHeight="1" x14ac:dyDescent="0.25">
      <c r="A2" s="38"/>
      <c r="B2" s="38"/>
      <c r="C2" s="38"/>
      <c r="D2" s="38"/>
      <c r="E2" s="38"/>
      <c r="F2" s="38"/>
      <c r="G2" s="38"/>
      <c r="H2" s="38"/>
      <c r="I2" s="38"/>
      <c r="J2" s="38"/>
      <c r="K2" s="38"/>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7.8" customHeight="1" x14ac:dyDescent="0.25">
      <c r="A3" s="38"/>
      <c r="B3" s="38"/>
      <c r="C3" s="38"/>
      <c r="D3" s="38"/>
      <c r="E3" s="38"/>
      <c r="F3" s="38"/>
      <c r="G3" s="38"/>
      <c r="H3" s="38"/>
      <c r="I3" s="38"/>
      <c r="J3" s="38"/>
      <c r="K3" s="38"/>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s="35" customFormat="1" ht="15.6" x14ac:dyDescent="0.25">
      <c r="A4" s="225" t="s">
        <v>312</v>
      </c>
      <c r="B4" s="225"/>
      <c r="C4" s="225"/>
      <c r="D4" s="225"/>
      <c r="E4" s="225"/>
      <c r="F4" s="225"/>
      <c r="G4" s="225"/>
      <c r="H4" s="225"/>
      <c r="I4" s="225"/>
      <c r="J4" s="225"/>
      <c r="K4" s="225"/>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s="35" customFormat="1" ht="15.6" x14ac:dyDescent="0.25">
      <c r="A5" s="225" t="s">
        <v>313</v>
      </c>
      <c r="B5" s="225"/>
      <c r="C5" s="225"/>
      <c r="D5" s="225"/>
      <c r="E5" s="225"/>
      <c r="F5" s="225"/>
      <c r="G5" s="225"/>
      <c r="H5" s="225"/>
      <c r="I5" s="225"/>
      <c r="J5" s="225"/>
      <c r="K5" s="225"/>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s="35" customFormat="1" ht="8.6999999999999993" customHeight="1" x14ac:dyDescent="0.25">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row>
    <row r="7" spans="1:99" s="83" customFormat="1" x14ac:dyDescent="0.25">
      <c r="A7" s="84" t="s">
        <v>314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6"/>
      <c r="CU7" s="86"/>
    </row>
    <row r="8" spans="1:99" ht="52.8" x14ac:dyDescent="0.25">
      <c r="A8" s="252" t="s">
        <v>315</v>
      </c>
      <c r="B8" s="252" t="s">
        <v>255</v>
      </c>
      <c r="C8" s="255" t="s">
        <v>316</v>
      </c>
      <c r="D8" s="256"/>
      <c r="E8" s="257"/>
      <c r="F8" s="252" t="s">
        <v>317</v>
      </c>
      <c r="G8" s="255" t="s">
        <v>318</v>
      </c>
      <c r="H8" s="256"/>
      <c r="I8" s="257"/>
      <c r="J8" s="87" t="s">
        <v>319</v>
      </c>
      <c r="K8" s="252" t="s">
        <v>320</v>
      </c>
    </row>
    <row r="9" spans="1:99" ht="26.1" customHeight="1" x14ac:dyDescent="0.25">
      <c r="A9" s="254"/>
      <c r="B9" s="254"/>
      <c r="C9" s="73" t="s">
        <v>321</v>
      </c>
      <c r="D9" s="73" t="s">
        <v>322</v>
      </c>
      <c r="E9" s="73" t="s">
        <v>323</v>
      </c>
      <c r="F9" s="254"/>
      <c r="G9" s="73" t="s">
        <v>321</v>
      </c>
      <c r="H9" s="73" t="s">
        <v>322</v>
      </c>
      <c r="I9" s="73" t="s">
        <v>323</v>
      </c>
      <c r="J9" s="73" t="s">
        <v>324</v>
      </c>
      <c r="K9" s="254"/>
    </row>
    <row r="10" spans="1:99" ht="13.05" customHeight="1" x14ac:dyDescent="0.25">
      <c r="A10" s="54">
        <v>1</v>
      </c>
      <c r="B10" s="52">
        <v>2</v>
      </c>
      <c r="C10" s="52">
        <v>3</v>
      </c>
      <c r="D10" s="52">
        <v>4</v>
      </c>
      <c r="E10" s="52">
        <v>5</v>
      </c>
      <c r="F10" s="52">
        <v>6</v>
      </c>
      <c r="G10" s="52">
        <v>7</v>
      </c>
      <c r="H10" s="52">
        <v>8</v>
      </c>
      <c r="I10" s="52">
        <v>9</v>
      </c>
      <c r="J10" s="52">
        <v>10</v>
      </c>
      <c r="K10" s="52">
        <v>11</v>
      </c>
    </row>
    <row r="11" spans="1:99" ht="13.05" customHeight="1" x14ac:dyDescent="0.25">
      <c r="A11" s="88" t="s">
        <v>325</v>
      </c>
      <c r="B11" s="53" t="s">
        <v>176</v>
      </c>
      <c r="C11" s="279"/>
      <c r="D11" s="279"/>
      <c r="E11" s="279"/>
      <c r="F11" s="280">
        <f t="shared" ref="F11:F29" si="0">SUM(C11:E11)</f>
        <v>0</v>
      </c>
      <c r="G11" s="281"/>
      <c r="H11" s="281"/>
      <c r="I11" s="281"/>
      <c r="J11" s="282">
        <f t="shared" ref="J11:J29" si="1">SUM(G11:I11)</f>
        <v>0</v>
      </c>
      <c r="K11" s="283" t="str">
        <f t="shared" ref="K11:K30" si="2">IFERROR((J11/F11)*1000,"")</f>
        <v/>
      </c>
    </row>
    <row r="12" spans="1:99" ht="13.05" customHeight="1" x14ac:dyDescent="0.25">
      <c r="A12" s="88" t="s">
        <v>326</v>
      </c>
      <c r="B12" s="53" t="s">
        <v>178</v>
      </c>
      <c r="C12" s="279"/>
      <c r="D12" s="279"/>
      <c r="E12" s="279"/>
      <c r="F12" s="280">
        <f t="shared" si="0"/>
        <v>0</v>
      </c>
      <c r="G12" s="281"/>
      <c r="H12" s="281"/>
      <c r="I12" s="281"/>
      <c r="J12" s="282">
        <f t="shared" si="1"/>
        <v>0</v>
      </c>
      <c r="K12" s="283" t="str">
        <f t="shared" si="2"/>
        <v/>
      </c>
    </row>
    <row r="13" spans="1:99" ht="13.05" customHeight="1" x14ac:dyDescent="0.25">
      <c r="A13" s="88" t="s">
        <v>327</v>
      </c>
      <c r="B13" s="53" t="s">
        <v>182</v>
      </c>
      <c r="C13" s="279"/>
      <c r="D13" s="279"/>
      <c r="E13" s="279"/>
      <c r="F13" s="280">
        <f t="shared" si="0"/>
        <v>0</v>
      </c>
      <c r="G13" s="281"/>
      <c r="H13" s="281"/>
      <c r="I13" s="281"/>
      <c r="J13" s="282">
        <f t="shared" si="1"/>
        <v>0</v>
      </c>
      <c r="K13" s="283" t="str">
        <f t="shared" si="2"/>
        <v/>
      </c>
    </row>
    <row r="14" spans="1:99" ht="13.05" customHeight="1" x14ac:dyDescent="0.25">
      <c r="A14" s="88" t="s">
        <v>328</v>
      </c>
      <c r="B14" s="53" t="s">
        <v>184</v>
      </c>
      <c r="C14" s="279"/>
      <c r="D14" s="279"/>
      <c r="E14" s="279"/>
      <c r="F14" s="280">
        <f t="shared" si="0"/>
        <v>0</v>
      </c>
      <c r="G14" s="281"/>
      <c r="H14" s="281"/>
      <c r="I14" s="281"/>
      <c r="J14" s="282">
        <f t="shared" si="1"/>
        <v>0</v>
      </c>
      <c r="K14" s="283" t="str">
        <f t="shared" si="2"/>
        <v/>
      </c>
    </row>
    <row r="15" spans="1:99" ht="13.05" customHeight="1" x14ac:dyDescent="0.25">
      <c r="A15" s="88" t="s">
        <v>329</v>
      </c>
      <c r="B15" s="53" t="s">
        <v>186</v>
      </c>
      <c r="C15" s="279"/>
      <c r="D15" s="279"/>
      <c r="E15" s="279"/>
      <c r="F15" s="280">
        <f t="shared" si="0"/>
        <v>0</v>
      </c>
      <c r="G15" s="281"/>
      <c r="H15" s="281"/>
      <c r="I15" s="281"/>
      <c r="J15" s="282">
        <f t="shared" si="1"/>
        <v>0</v>
      </c>
      <c r="K15" s="283" t="str">
        <f t="shared" si="2"/>
        <v/>
      </c>
    </row>
    <row r="16" spans="1:99" ht="13.05" customHeight="1" x14ac:dyDescent="0.25">
      <c r="A16" s="88" t="s">
        <v>330</v>
      </c>
      <c r="B16" s="53" t="s">
        <v>188</v>
      </c>
      <c r="C16" s="279"/>
      <c r="D16" s="279"/>
      <c r="E16" s="279"/>
      <c r="F16" s="280">
        <f t="shared" si="0"/>
        <v>0</v>
      </c>
      <c r="G16" s="281"/>
      <c r="H16" s="281"/>
      <c r="I16" s="281"/>
      <c r="J16" s="282">
        <f t="shared" si="1"/>
        <v>0</v>
      </c>
      <c r="K16" s="283" t="str">
        <f t="shared" si="2"/>
        <v/>
      </c>
    </row>
    <row r="17" spans="1:99" ht="13.05" customHeight="1" x14ac:dyDescent="0.25">
      <c r="A17" s="88" t="s">
        <v>331</v>
      </c>
      <c r="B17" s="53" t="s">
        <v>190</v>
      </c>
      <c r="C17" s="279"/>
      <c r="D17" s="279"/>
      <c r="E17" s="279"/>
      <c r="F17" s="280">
        <f t="shared" si="0"/>
        <v>0</v>
      </c>
      <c r="G17" s="281"/>
      <c r="H17" s="281"/>
      <c r="I17" s="281"/>
      <c r="J17" s="282">
        <f t="shared" si="1"/>
        <v>0</v>
      </c>
      <c r="K17" s="283" t="str">
        <f t="shared" si="2"/>
        <v/>
      </c>
    </row>
    <row r="18" spans="1:99" ht="13.05" customHeight="1" x14ac:dyDescent="0.25">
      <c r="A18" s="88" t="s">
        <v>332</v>
      </c>
      <c r="B18" s="53" t="s">
        <v>192</v>
      </c>
      <c r="C18" s="279"/>
      <c r="D18" s="279"/>
      <c r="E18" s="279"/>
      <c r="F18" s="280">
        <f t="shared" si="0"/>
        <v>0</v>
      </c>
      <c r="G18" s="281"/>
      <c r="H18" s="281"/>
      <c r="I18" s="281"/>
      <c r="J18" s="282">
        <f t="shared" si="1"/>
        <v>0</v>
      </c>
      <c r="K18" s="283" t="str">
        <f t="shared" si="2"/>
        <v/>
      </c>
    </row>
    <row r="19" spans="1:99" ht="13.05" customHeight="1" x14ac:dyDescent="0.25">
      <c r="A19" s="88" t="s">
        <v>333</v>
      </c>
      <c r="B19" s="53" t="s">
        <v>194</v>
      </c>
      <c r="C19" s="279"/>
      <c r="D19" s="279"/>
      <c r="E19" s="279"/>
      <c r="F19" s="280">
        <f t="shared" si="0"/>
        <v>0</v>
      </c>
      <c r="G19" s="281"/>
      <c r="H19" s="281"/>
      <c r="I19" s="281"/>
      <c r="J19" s="282">
        <f t="shared" si="1"/>
        <v>0</v>
      </c>
      <c r="K19" s="283" t="str">
        <f t="shared" si="2"/>
        <v/>
      </c>
    </row>
    <row r="20" spans="1:99" ht="13.05" customHeight="1" x14ac:dyDescent="0.25">
      <c r="A20" s="88" t="s">
        <v>181</v>
      </c>
      <c r="B20" s="53" t="s">
        <v>196</v>
      </c>
      <c r="C20" s="279"/>
      <c r="D20" s="279"/>
      <c r="E20" s="279"/>
      <c r="F20" s="280">
        <f t="shared" si="0"/>
        <v>0</v>
      </c>
      <c r="G20" s="281"/>
      <c r="H20" s="281"/>
      <c r="I20" s="281"/>
      <c r="J20" s="282">
        <f t="shared" si="1"/>
        <v>0</v>
      </c>
      <c r="K20" s="283" t="str">
        <f t="shared" si="2"/>
        <v/>
      </c>
    </row>
    <row r="21" spans="1:99" ht="13.05" customHeight="1" x14ac:dyDescent="0.25">
      <c r="A21" s="88" t="s">
        <v>334</v>
      </c>
      <c r="B21" s="53" t="s">
        <v>198</v>
      </c>
      <c r="C21" s="279"/>
      <c r="D21" s="279"/>
      <c r="E21" s="279"/>
      <c r="F21" s="280">
        <f t="shared" si="0"/>
        <v>0</v>
      </c>
      <c r="G21" s="281"/>
      <c r="H21" s="281"/>
      <c r="I21" s="281"/>
      <c r="J21" s="282">
        <f t="shared" si="1"/>
        <v>0</v>
      </c>
      <c r="K21" s="283" t="str">
        <f t="shared" si="2"/>
        <v/>
      </c>
    </row>
    <row r="22" spans="1:99" ht="13.05" customHeight="1" x14ac:dyDescent="0.25">
      <c r="A22" s="88" t="s">
        <v>335</v>
      </c>
      <c r="B22" s="53" t="s">
        <v>200</v>
      </c>
      <c r="C22" s="279"/>
      <c r="D22" s="279"/>
      <c r="E22" s="279"/>
      <c r="F22" s="280">
        <f t="shared" si="0"/>
        <v>0</v>
      </c>
      <c r="G22" s="281"/>
      <c r="H22" s="281"/>
      <c r="I22" s="281"/>
      <c r="J22" s="282">
        <f t="shared" si="1"/>
        <v>0</v>
      </c>
      <c r="K22" s="283" t="str">
        <f t="shared" si="2"/>
        <v/>
      </c>
    </row>
    <row r="23" spans="1:99" ht="13.05" customHeight="1" x14ac:dyDescent="0.25">
      <c r="A23" s="88" t="s">
        <v>336</v>
      </c>
      <c r="B23" s="53" t="s">
        <v>202</v>
      </c>
      <c r="C23" s="279"/>
      <c r="D23" s="279"/>
      <c r="E23" s="279"/>
      <c r="F23" s="280">
        <f t="shared" si="0"/>
        <v>0</v>
      </c>
      <c r="G23" s="281"/>
      <c r="H23" s="281"/>
      <c r="I23" s="281"/>
      <c r="J23" s="282">
        <f t="shared" si="1"/>
        <v>0</v>
      </c>
      <c r="K23" s="283" t="str">
        <f t="shared" si="2"/>
        <v/>
      </c>
    </row>
    <row r="24" spans="1:99" ht="13.05" customHeight="1" x14ac:dyDescent="0.25">
      <c r="A24" s="88" t="s">
        <v>337</v>
      </c>
      <c r="B24" s="53" t="s">
        <v>204</v>
      </c>
      <c r="C24" s="279"/>
      <c r="D24" s="279"/>
      <c r="E24" s="279"/>
      <c r="F24" s="280">
        <f t="shared" si="0"/>
        <v>0</v>
      </c>
      <c r="G24" s="281"/>
      <c r="H24" s="281"/>
      <c r="I24" s="281"/>
      <c r="J24" s="282">
        <f t="shared" si="1"/>
        <v>0</v>
      </c>
      <c r="K24" s="283" t="str">
        <f t="shared" si="2"/>
        <v/>
      </c>
    </row>
    <row r="25" spans="1:99" ht="13.05" customHeight="1" x14ac:dyDescent="0.25">
      <c r="A25" s="88" t="s">
        <v>338</v>
      </c>
      <c r="B25" s="53" t="s">
        <v>206</v>
      </c>
      <c r="C25" s="279"/>
      <c r="D25" s="279"/>
      <c r="E25" s="279"/>
      <c r="F25" s="280">
        <f t="shared" si="0"/>
        <v>0</v>
      </c>
      <c r="G25" s="281"/>
      <c r="H25" s="281"/>
      <c r="I25" s="281"/>
      <c r="J25" s="282">
        <f t="shared" si="1"/>
        <v>0</v>
      </c>
      <c r="K25" s="283" t="str">
        <f t="shared" si="2"/>
        <v/>
      </c>
    </row>
    <row r="26" spans="1:99" ht="13.05" customHeight="1" x14ac:dyDescent="0.25">
      <c r="A26" s="88" t="s">
        <v>339</v>
      </c>
      <c r="B26" s="53" t="s">
        <v>208</v>
      </c>
      <c r="C26" s="279"/>
      <c r="D26" s="279"/>
      <c r="E26" s="279"/>
      <c r="F26" s="280">
        <f t="shared" si="0"/>
        <v>0</v>
      </c>
      <c r="G26" s="281"/>
      <c r="H26" s="281"/>
      <c r="I26" s="281"/>
      <c r="J26" s="282">
        <f t="shared" si="1"/>
        <v>0</v>
      </c>
      <c r="K26" s="283" t="str">
        <f t="shared" si="2"/>
        <v/>
      </c>
    </row>
    <row r="27" spans="1:99" ht="13.05" customHeight="1" x14ac:dyDescent="0.25">
      <c r="A27" s="88" t="s">
        <v>340</v>
      </c>
      <c r="B27" s="53" t="s">
        <v>210</v>
      </c>
      <c r="C27" s="279"/>
      <c r="D27" s="279"/>
      <c r="E27" s="279"/>
      <c r="F27" s="280">
        <f t="shared" si="0"/>
        <v>0</v>
      </c>
      <c r="G27" s="281"/>
      <c r="H27" s="281"/>
      <c r="I27" s="281"/>
      <c r="J27" s="282">
        <f t="shared" si="1"/>
        <v>0</v>
      </c>
      <c r="K27" s="283" t="str">
        <f t="shared" si="2"/>
        <v/>
      </c>
    </row>
    <row r="28" spans="1:99" ht="13.05" customHeight="1" x14ac:dyDescent="0.25">
      <c r="A28" s="88" t="s">
        <v>341</v>
      </c>
      <c r="B28" s="53" t="s">
        <v>212</v>
      </c>
      <c r="C28" s="279"/>
      <c r="D28" s="279"/>
      <c r="E28" s="279"/>
      <c r="F28" s="280">
        <f t="shared" si="0"/>
        <v>0</v>
      </c>
      <c r="G28" s="281"/>
      <c r="H28" s="281"/>
      <c r="I28" s="281"/>
      <c r="J28" s="282">
        <f t="shared" si="1"/>
        <v>0</v>
      </c>
      <c r="K28" s="283" t="str">
        <f t="shared" si="2"/>
        <v/>
      </c>
    </row>
    <row r="29" spans="1:99" ht="13.05" customHeight="1" x14ac:dyDescent="0.25">
      <c r="A29" s="88" t="s">
        <v>45</v>
      </c>
      <c r="B29" s="53" t="s">
        <v>214</v>
      </c>
      <c r="C29" s="279"/>
      <c r="D29" s="279"/>
      <c r="E29" s="279"/>
      <c r="F29" s="280">
        <f t="shared" si="0"/>
        <v>0</v>
      </c>
      <c r="G29" s="281"/>
      <c r="H29" s="281"/>
      <c r="I29" s="281"/>
      <c r="J29" s="282">
        <f t="shared" si="1"/>
        <v>0</v>
      </c>
      <c r="K29" s="283" t="str">
        <f t="shared" si="2"/>
        <v/>
      </c>
    </row>
    <row r="30" spans="1:99" ht="16.05" customHeight="1" x14ac:dyDescent="0.25">
      <c r="A30" s="88" t="s">
        <v>229</v>
      </c>
      <c r="B30" s="53" t="s">
        <v>216</v>
      </c>
      <c r="C30" s="280">
        <f t="shared" ref="C30:J30" si="3">SUM(C11:C29)</f>
        <v>0</v>
      </c>
      <c r="D30" s="280">
        <f t="shared" si="3"/>
        <v>0</v>
      </c>
      <c r="E30" s="280">
        <f t="shared" si="3"/>
        <v>0</v>
      </c>
      <c r="F30" s="280">
        <f t="shared" si="3"/>
        <v>0</v>
      </c>
      <c r="G30" s="282">
        <f t="shared" si="3"/>
        <v>0</v>
      </c>
      <c r="H30" s="282">
        <f t="shared" si="3"/>
        <v>0</v>
      </c>
      <c r="I30" s="282">
        <f t="shared" si="3"/>
        <v>0</v>
      </c>
      <c r="J30" s="282">
        <f t="shared" si="3"/>
        <v>0</v>
      </c>
      <c r="K30" s="283" t="str">
        <f t="shared" si="2"/>
        <v/>
      </c>
    </row>
    <row r="31" spans="1:99" customFormat="1"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row>
    <row r="32" spans="1:99" customFormat="1" x14ac:dyDescent="0.25">
      <c r="A32" s="60" t="s">
        <v>269</v>
      </c>
      <c r="B32" s="47"/>
      <c r="C32" s="47"/>
      <c r="D32" s="47"/>
      <c r="E32" s="47"/>
      <c r="F32" s="47"/>
      <c r="G32" s="47"/>
      <c r="H32" s="47"/>
      <c r="I32" s="47"/>
      <c r="J32" s="47"/>
      <c r="K32" s="47"/>
      <c r="L32" s="47"/>
      <c r="M32" s="47"/>
      <c r="N32" s="47"/>
      <c r="O32" s="47"/>
    </row>
    <row r="33" spans="1:17" customFormat="1" x14ac:dyDescent="0.25">
      <c r="A33" s="60" t="s">
        <v>270</v>
      </c>
      <c r="B33" s="47"/>
      <c r="C33" s="47"/>
      <c r="D33" s="47"/>
      <c r="E33" s="47"/>
      <c r="F33" s="47"/>
      <c r="G33" s="47"/>
      <c r="H33" s="47"/>
      <c r="I33" s="47"/>
      <c r="J33" s="47"/>
      <c r="K33" s="47"/>
      <c r="L33" s="47"/>
      <c r="M33" s="47"/>
      <c r="N33" s="47"/>
      <c r="O33" s="47"/>
    </row>
    <row r="34" spans="1:17" customFormat="1" x14ac:dyDescent="0.25">
      <c r="A34" s="60" t="s">
        <v>271</v>
      </c>
      <c r="B34" s="47"/>
      <c r="C34" s="47"/>
      <c r="D34" s="47"/>
      <c r="E34" s="47"/>
      <c r="F34" s="47"/>
      <c r="G34" s="47"/>
      <c r="H34" s="47"/>
      <c r="I34" s="47"/>
      <c r="J34" s="47"/>
      <c r="K34" s="47"/>
      <c r="L34" s="47"/>
      <c r="M34" s="47"/>
      <c r="N34" s="47"/>
      <c r="O34" s="47"/>
    </row>
    <row r="35" spans="1:17" customFormat="1" x14ac:dyDescent="0.25">
      <c r="A35" s="60" t="s">
        <v>272</v>
      </c>
      <c r="B35" s="47"/>
      <c r="C35" s="47"/>
      <c r="D35" s="47"/>
      <c r="E35" s="47"/>
      <c r="F35" s="47"/>
      <c r="G35" s="47"/>
      <c r="H35" s="47"/>
      <c r="I35" s="47"/>
      <c r="J35" s="47"/>
      <c r="K35" s="47"/>
      <c r="L35" s="47"/>
      <c r="M35" s="47"/>
      <c r="N35" s="47"/>
      <c r="O35" s="47"/>
    </row>
    <row r="36" spans="1:17" customFormat="1" ht="24" customHeight="1" x14ac:dyDescent="0.25">
      <c r="A36" s="61" t="s">
        <v>273</v>
      </c>
      <c r="B36" s="269"/>
      <c r="C36" s="269"/>
      <c r="D36" s="269"/>
      <c r="E36" s="47"/>
      <c r="F36" s="271"/>
      <c r="G36" s="271"/>
      <c r="H36" s="271"/>
      <c r="I36" s="47"/>
      <c r="J36" s="267"/>
      <c r="K36" s="267"/>
      <c r="L36" s="81"/>
      <c r="M36" s="81"/>
      <c r="N36" s="47"/>
      <c r="O36" s="47"/>
    </row>
    <row r="37" spans="1:17" s="64" customFormat="1" ht="12" x14ac:dyDescent="0.25">
      <c r="A37" s="65"/>
      <c r="B37" s="265" t="s">
        <v>274</v>
      </c>
      <c r="C37" s="265"/>
      <c r="D37" s="265"/>
      <c r="E37" s="65"/>
      <c r="F37" s="265" t="s">
        <v>275</v>
      </c>
      <c r="G37" s="265"/>
      <c r="H37" s="265"/>
      <c r="I37" s="65"/>
      <c r="J37" s="265" t="s">
        <v>276</v>
      </c>
      <c r="K37" s="265"/>
      <c r="L37" s="91"/>
      <c r="M37" s="91"/>
      <c r="N37" s="65"/>
      <c r="O37" s="65"/>
      <c r="P37" s="65"/>
      <c r="Q37" s="65"/>
    </row>
    <row r="38" spans="1:17" customFormat="1" x14ac:dyDescent="0.25">
      <c r="A38" s="47"/>
      <c r="B38" s="47"/>
      <c r="C38" s="47"/>
      <c r="D38" s="47"/>
      <c r="E38" s="47"/>
      <c r="F38" s="47"/>
      <c r="G38" s="47"/>
      <c r="H38" s="47"/>
      <c r="I38" s="47"/>
      <c r="J38" s="47"/>
      <c r="K38" s="47"/>
      <c r="L38" s="47"/>
      <c r="M38" s="47"/>
      <c r="N38" s="47"/>
      <c r="O38" s="47"/>
    </row>
    <row r="39" spans="1:17" customFormat="1" ht="14.25" customHeight="1" x14ac:dyDescent="0.25">
      <c r="A39" s="47"/>
      <c r="B39" s="270"/>
      <c r="C39" s="270"/>
      <c r="D39" s="270"/>
      <c r="E39" s="47"/>
      <c r="F39" s="92" t="s">
        <v>277</v>
      </c>
      <c r="G39" s="272"/>
      <c r="H39" s="272"/>
      <c r="I39" s="47" t="s">
        <v>278</v>
      </c>
      <c r="J39" s="47"/>
      <c r="K39" s="47"/>
      <c r="L39" s="81"/>
      <c r="M39" s="81"/>
      <c r="N39" s="47"/>
      <c r="O39" s="47"/>
    </row>
    <row r="40" spans="1:17" s="91" customFormat="1" ht="12" x14ac:dyDescent="0.25">
      <c r="A40" s="65"/>
      <c r="B40" s="265" t="s">
        <v>279</v>
      </c>
      <c r="C40" s="265"/>
      <c r="D40" s="265"/>
      <c r="E40" s="65"/>
      <c r="F40" s="65"/>
      <c r="G40" s="65"/>
      <c r="H40" s="65"/>
      <c r="I40" s="266" t="s">
        <v>280</v>
      </c>
      <c r="J40" s="266"/>
      <c r="K40" s="93"/>
      <c r="N40" s="65"/>
      <c r="O40" s="65"/>
    </row>
  </sheetData>
  <sheetProtection algorithmName="SHA-512" hashValue="KMBV+w/oyFbmgJOqDFYiPZmR3nnRnQz8EO83cy79RQAAwf8U2KPXo9xQnweuWfNPENR4CyavoyIVCTtN5iUz9w==" saltValue="2kUNe240EM0X4R/Ij4+M9g==" spinCount="100000" sheet="1" objects="1" scenarios="1"/>
  <mergeCells count="19">
    <mergeCell ref="A1:K1"/>
    <mergeCell ref="A4:K4"/>
    <mergeCell ref="A5:K5"/>
    <mergeCell ref="A8:A9"/>
    <mergeCell ref="B8:B9"/>
    <mergeCell ref="C8:E8"/>
    <mergeCell ref="F8:F9"/>
    <mergeCell ref="G8:I8"/>
    <mergeCell ref="K8:K9"/>
    <mergeCell ref="B39:D39"/>
    <mergeCell ref="G39:H39"/>
    <mergeCell ref="B40:D40"/>
    <mergeCell ref="I40:J40"/>
    <mergeCell ref="B36:D36"/>
    <mergeCell ref="F36:H36"/>
    <mergeCell ref="J36:K36"/>
    <mergeCell ref="B37:D37"/>
    <mergeCell ref="F37:H37"/>
    <mergeCell ref="J37:K37"/>
  </mergeCells>
  <conditionalFormatting sqref="C11:E29">
    <cfRule type="expression" dxfId="9" priority="2" stopIfTrue="1">
      <formula>AND((SUM(КолвоПроцедурРНД,КоллективныеДозыРНД)-MAX(КолвоПроцедурРНД,КоллективныеДозыРНД))=0,КоллективныеДозыРНД&lt;&gt;КолвоПроцедурРНД)</formula>
    </cfRule>
  </conditionalFormatting>
  <conditionalFormatting sqref="G11:I29">
    <cfRule type="expression" dxfId="8" priority="1">
      <formula>AND((SUM(КолвоПроцедурРНД,КоллективныеДозыРНД)-MAX(КолвоПроцедурРНД,КоллективныеДозыРНД))=0,КоллективныеДозыРНД&lt;&gt;КолвоПроцедурРНД)</formula>
    </cfRule>
  </conditionalFormatting>
  <dataValidations count="2">
    <dataValidation type="decimal" allowBlank="1" showInputMessage="1" showErrorMessage="1" sqref="F11:F29 G11:I30">
      <formula1>0</formula1>
      <formula2>1000000</formula2>
    </dataValidation>
    <dataValidation type="whole" allowBlank="1" showInputMessage="1" showErrorMessage="1" sqref="C11:E30">
      <formula1>0</formula1>
      <formula2>1000000</formula2>
    </dataValidation>
  </dataValidations>
  <pageMargins left="0.78740157480314987" right="0.39370078740157494" top="0.78740157480314987" bottom="0.39370078740157494" header="0.39370078740157494" footer="0"/>
  <pageSetup paperSize="9" firstPageNumber="2147483648" orientation="landscape"/>
  <headerFooter alignWithMargins="0">
    <oddHeader>&amp;C&amp;"Times New Roman,обычный"&amp;P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29"/>
  <sheetViews>
    <sheetView showGridLines="0" topLeftCell="A8" zoomScale="70" zoomScaleNormal="70" workbookViewId="0">
      <selection activeCell="Q14" sqref="Q14"/>
    </sheetView>
  </sheetViews>
  <sheetFormatPr defaultRowHeight="13.2" x14ac:dyDescent="0.25"/>
  <cols>
    <col min="1" max="1" width="35.21875" customWidth="1"/>
    <col min="2" max="2" width="5.5546875" customWidth="1"/>
    <col min="3" max="3" width="18.88671875" customWidth="1"/>
    <col min="4" max="5" width="16.109375" customWidth="1"/>
    <col min="6" max="6" width="17.88671875" customWidth="1"/>
    <col min="7" max="7" width="19.88671875" customWidth="1"/>
    <col min="8" max="9" width="17.88671875" customWidth="1"/>
    <col min="11" max="11" width="30.6640625" customWidth="1"/>
    <col min="12" max="12" width="5.5546875" customWidth="1"/>
    <col min="13" max="14" width="12.5546875" customWidth="1"/>
    <col min="15" max="18" width="10.21875" customWidth="1"/>
  </cols>
  <sheetData>
    <row r="1" spans="1:18" hidden="1" x14ac:dyDescent="0.25"/>
    <row r="2" spans="1:18" hidden="1" x14ac:dyDescent="0.25"/>
    <row r="3" spans="1:18" hidden="1" x14ac:dyDescent="0.25"/>
    <row r="4" spans="1:18" hidden="1" x14ac:dyDescent="0.25"/>
    <row r="5" spans="1:18" hidden="1" x14ac:dyDescent="0.25"/>
    <row r="6" spans="1:18" hidden="1" x14ac:dyDescent="0.25"/>
    <row r="7" spans="1:18" hidden="1" x14ac:dyDescent="0.25"/>
    <row r="8" spans="1:18" ht="13.5" customHeight="1" x14ac:dyDescent="0.25">
      <c r="A8" s="252" t="s">
        <v>315</v>
      </c>
      <c r="B8" s="252" t="s">
        <v>255</v>
      </c>
      <c r="C8" s="255" t="s">
        <v>316</v>
      </c>
      <c r="D8" s="256"/>
      <c r="E8" s="257"/>
      <c r="F8" s="252" t="s">
        <v>317</v>
      </c>
      <c r="G8" s="255" t="s">
        <v>342</v>
      </c>
      <c r="H8" s="256"/>
      <c r="I8" s="257"/>
      <c r="K8" s="252" t="s">
        <v>315</v>
      </c>
      <c r="L8" s="252" t="s">
        <v>255</v>
      </c>
      <c r="M8" s="255" t="s">
        <v>342</v>
      </c>
      <c r="N8" s="256"/>
      <c r="O8" s="256"/>
      <c r="P8" s="256"/>
      <c r="Q8" s="256"/>
      <c r="R8" s="257"/>
    </row>
    <row r="9" spans="1:18" ht="38.1" customHeight="1" x14ac:dyDescent="0.25">
      <c r="A9" s="254"/>
      <c r="B9" s="254"/>
      <c r="C9" s="73" t="s">
        <v>321</v>
      </c>
      <c r="D9" s="73" t="s">
        <v>322</v>
      </c>
      <c r="E9" s="73" t="s">
        <v>323</v>
      </c>
      <c r="F9" s="254"/>
      <c r="G9" s="73" t="s">
        <v>321</v>
      </c>
      <c r="H9" s="73" t="s">
        <v>322</v>
      </c>
      <c r="I9" s="73" t="s">
        <v>323</v>
      </c>
      <c r="K9" s="254"/>
      <c r="L9" s="254"/>
      <c r="M9" s="73" t="s">
        <v>321</v>
      </c>
      <c r="N9" s="73" t="s">
        <v>321</v>
      </c>
      <c r="O9" s="73" t="s">
        <v>322</v>
      </c>
      <c r="P9" s="73" t="s">
        <v>322</v>
      </c>
      <c r="Q9" s="73" t="s">
        <v>323</v>
      </c>
      <c r="R9" s="73" t="s">
        <v>323</v>
      </c>
    </row>
    <row r="10" spans="1:18" x14ac:dyDescent="0.25">
      <c r="A10" s="54">
        <v>1</v>
      </c>
      <c r="B10" s="52">
        <v>2</v>
      </c>
      <c r="C10" s="52">
        <v>3</v>
      </c>
      <c r="D10" s="52">
        <v>4</v>
      </c>
      <c r="E10" s="52">
        <v>5</v>
      </c>
      <c r="F10" s="52">
        <v>6</v>
      </c>
      <c r="G10" s="52">
        <v>7</v>
      </c>
      <c r="H10" s="52">
        <v>8</v>
      </c>
      <c r="I10" s="52">
        <v>9</v>
      </c>
      <c r="K10" s="54">
        <v>1</v>
      </c>
      <c r="L10" s="52">
        <v>2</v>
      </c>
      <c r="M10" s="52" t="s">
        <v>295</v>
      </c>
      <c r="N10" s="52" t="s">
        <v>296</v>
      </c>
      <c r="O10" s="52" t="s">
        <v>297</v>
      </c>
      <c r="P10" s="52" t="s">
        <v>298</v>
      </c>
      <c r="Q10" s="52" t="s">
        <v>299</v>
      </c>
      <c r="R10" s="52" t="s">
        <v>300</v>
      </c>
    </row>
    <row r="11" spans="1:18" x14ac:dyDescent="0.25">
      <c r="A11" s="88" t="s">
        <v>325</v>
      </c>
      <c r="B11" s="53" t="s">
        <v>176</v>
      </c>
      <c r="C11" s="89">
        <f>'3100'!C11</f>
        <v>0</v>
      </c>
      <c r="D11" s="89">
        <f>'3100'!D11</f>
        <v>0</v>
      </c>
      <c r="E11" s="89">
        <f>'3100'!E11</f>
        <v>0</v>
      </c>
      <c r="F11" s="89">
        <f t="shared" ref="F11:F29" si="0">SUM(C11:E11)</f>
        <v>0</v>
      </c>
      <c r="G11" s="90" t="str">
        <f>IFERROR(('3100'!G11/'3100'!C11)*1000,"")</f>
        <v/>
      </c>
      <c r="H11" s="90" t="str">
        <f>IFERROR(('3100'!H11/'3100'!D11)*1000,"")</f>
        <v/>
      </c>
      <c r="I11" s="90" t="str">
        <f>IFERROR(('3100'!I11/'3100'!E11)*1000,"")</f>
        <v/>
      </c>
      <c r="K11" s="88" t="s">
        <v>325</v>
      </c>
      <c r="L11" s="53" t="s">
        <v>176</v>
      </c>
      <c r="M11" s="90">
        <v>10</v>
      </c>
      <c r="N11" s="90">
        <v>20</v>
      </c>
      <c r="O11" s="90">
        <v>10</v>
      </c>
      <c r="P11" s="90">
        <v>20</v>
      </c>
      <c r="Q11" s="90">
        <v>10</v>
      </c>
      <c r="R11" s="90">
        <v>20</v>
      </c>
    </row>
    <row r="12" spans="1:18" x14ac:dyDescent="0.25">
      <c r="A12" s="88" t="s">
        <v>326</v>
      </c>
      <c r="B12" s="53" t="s">
        <v>178</v>
      </c>
      <c r="C12" s="89">
        <f>'3100'!C12</f>
        <v>0</v>
      </c>
      <c r="D12" s="89">
        <f>'3100'!D12</f>
        <v>0</v>
      </c>
      <c r="E12" s="89">
        <f>'3100'!E12</f>
        <v>0</v>
      </c>
      <c r="F12" s="89">
        <f t="shared" si="0"/>
        <v>0</v>
      </c>
      <c r="G12" s="90" t="str">
        <f>IFERROR(('3100'!G12/'3100'!C12)*1000,"")</f>
        <v/>
      </c>
      <c r="H12" s="90" t="str">
        <f>IFERROR(('3100'!H12/'3100'!D12)*1000,"")</f>
        <v/>
      </c>
      <c r="I12" s="90" t="str">
        <f>IFERROR(('3100'!I12/'3100'!E12)*1000,"")</f>
        <v/>
      </c>
      <c r="K12" s="88" t="s">
        <v>326</v>
      </c>
      <c r="L12" s="53" t="s">
        <v>178</v>
      </c>
      <c r="M12" s="90">
        <v>10</v>
      </c>
      <c r="N12" s="90">
        <v>20</v>
      </c>
      <c r="O12" s="90">
        <v>10</v>
      </c>
      <c r="P12" s="90">
        <v>20</v>
      </c>
      <c r="Q12" s="90">
        <v>10</v>
      </c>
      <c r="R12" s="90">
        <v>20</v>
      </c>
    </row>
    <row r="13" spans="1:18" x14ac:dyDescent="0.25">
      <c r="A13" s="88" t="s">
        <v>327</v>
      </c>
      <c r="B13" s="53" t="s">
        <v>182</v>
      </c>
      <c r="C13" s="89">
        <f>'3100'!C13</f>
        <v>0</v>
      </c>
      <c r="D13" s="89">
        <f>'3100'!D13</f>
        <v>0</v>
      </c>
      <c r="E13" s="89">
        <f>'3100'!E13</f>
        <v>0</v>
      </c>
      <c r="F13" s="89">
        <f t="shared" si="0"/>
        <v>0</v>
      </c>
      <c r="G13" s="90" t="str">
        <f>IFERROR(('3100'!G13/'3100'!C13)*1000,"")</f>
        <v/>
      </c>
      <c r="H13" s="90" t="str">
        <f>IFERROR(('3100'!H13/'3100'!D13)*1000,"")</f>
        <v/>
      </c>
      <c r="I13" s="90" t="str">
        <f>IFERROR(('3100'!I13/'3100'!E13)*1000,"")</f>
        <v/>
      </c>
      <c r="K13" s="88" t="s">
        <v>327</v>
      </c>
      <c r="L13" s="53" t="s">
        <v>182</v>
      </c>
      <c r="M13" s="90">
        <v>10</v>
      </c>
      <c r="N13" s="90">
        <v>20</v>
      </c>
      <c r="O13" s="90">
        <v>10</v>
      </c>
      <c r="P13" s="90">
        <v>20</v>
      </c>
      <c r="Q13" s="90">
        <v>10</v>
      </c>
      <c r="R13" s="90">
        <v>20</v>
      </c>
    </row>
    <row r="14" spans="1:18" x14ac:dyDescent="0.25">
      <c r="A14" s="88" t="s">
        <v>328</v>
      </c>
      <c r="B14" s="53" t="s">
        <v>184</v>
      </c>
      <c r="C14" s="89">
        <f>'3100'!C14</f>
        <v>0</v>
      </c>
      <c r="D14" s="89">
        <f>'3100'!D14</f>
        <v>0</v>
      </c>
      <c r="E14" s="89">
        <f>'3100'!E14</f>
        <v>0</v>
      </c>
      <c r="F14" s="89">
        <f t="shared" si="0"/>
        <v>0</v>
      </c>
      <c r="G14" s="90" t="str">
        <f>IFERROR(('3100'!G14/'3100'!C14)*1000,"")</f>
        <v/>
      </c>
      <c r="H14" s="90" t="str">
        <f>IFERROR(('3100'!H14/'3100'!D14)*1000,"")</f>
        <v/>
      </c>
      <c r="I14" s="90" t="str">
        <f>IFERROR(('3100'!I14/'3100'!E14)*1000,"")</f>
        <v/>
      </c>
      <c r="K14" s="88" t="s">
        <v>328</v>
      </c>
      <c r="L14" s="53" t="s">
        <v>184</v>
      </c>
      <c r="M14" s="90">
        <v>10</v>
      </c>
      <c r="N14" s="90">
        <v>20</v>
      </c>
      <c r="O14" s="90">
        <v>10</v>
      </c>
      <c r="P14" s="90">
        <v>20</v>
      </c>
      <c r="Q14" s="90">
        <v>10</v>
      </c>
      <c r="R14" s="90">
        <v>20</v>
      </c>
    </row>
    <row r="15" spans="1:18" x14ac:dyDescent="0.25">
      <c r="A15" s="88" t="s">
        <v>329</v>
      </c>
      <c r="B15" s="53" t="s">
        <v>186</v>
      </c>
      <c r="C15" s="89">
        <f>'3100'!C15</f>
        <v>0</v>
      </c>
      <c r="D15" s="89">
        <f>'3100'!D15</f>
        <v>0</v>
      </c>
      <c r="E15" s="89">
        <f>'3100'!E15</f>
        <v>0</v>
      </c>
      <c r="F15" s="89">
        <f t="shared" si="0"/>
        <v>0</v>
      </c>
      <c r="G15" s="90" t="str">
        <f>IFERROR(('3100'!G15/'3100'!C15)*1000,"")</f>
        <v/>
      </c>
      <c r="H15" s="90" t="str">
        <f>IFERROR(('3100'!H15/'3100'!D15)*1000,"")</f>
        <v/>
      </c>
      <c r="I15" s="90" t="str">
        <f>IFERROR(('3100'!I15/'3100'!E15)*1000,"")</f>
        <v/>
      </c>
      <c r="K15" s="88" t="s">
        <v>329</v>
      </c>
      <c r="L15" s="53" t="s">
        <v>186</v>
      </c>
      <c r="M15" s="90">
        <v>10</v>
      </c>
      <c r="N15" s="90">
        <v>20</v>
      </c>
      <c r="O15" s="90">
        <v>10</v>
      </c>
      <c r="P15" s="90">
        <v>20</v>
      </c>
      <c r="Q15" s="90">
        <v>10</v>
      </c>
      <c r="R15" s="90">
        <v>20</v>
      </c>
    </row>
    <row r="16" spans="1:18" x14ac:dyDescent="0.25">
      <c r="A16" s="88" t="s">
        <v>330</v>
      </c>
      <c r="B16" s="53" t="s">
        <v>188</v>
      </c>
      <c r="C16" s="89">
        <f>'3100'!C16</f>
        <v>0</v>
      </c>
      <c r="D16" s="89">
        <f>'3100'!D16</f>
        <v>0</v>
      </c>
      <c r="E16" s="89">
        <f>'3100'!E16</f>
        <v>0</v>
      </c>
      <c r="F16" s="89">
        <f t="shared" si="0"/>
        <v>0</v>
      </c>
      <c r="G16" s="90" t="str">
        <f>IFERROR(('3100'!G16/'3100'!C16)*1000,"")</f>
        <v/>
      </c>
      <c r="H16" s="90" t="str">
        <f>IFERROR(('3100'!H16/'3100'!D16)*1000,"")</f>
        <v/>
      </c>
      <c r="I16" s="90" t="str">
        <f>IFERROR(('3100'!I16/'3100'!E16)*1000,"")</f>
        <v/>
      </c>
      <c r="K16" s="88" t="s">
        <v>330</v>
      </c>
      <c r="L16" s="53" t="s">
        <v>188</v>
      </c>
      <c r="M16" s="90">
        <v>10</v>
      </c>
      <c r="N16" s="90">
        <v>20</v>
      </c>
      <c r="O16" s="90">
        <v>10</v>
      </c>
      <c r="P16" s="90">
        <v>20</v>
      </c>
      <c r="Q16" s="90">
        <v>10</v>
      </c>
      <c r="R16" s="90">
        <v>20</v>
      </c>
    </row>
    <row r="17" spans="1:18" x14ac:dyDescent="0.25">
      <c r="A17" s="88" t="s">
        <v>331</v>
      </c>
      <c r="B17" s="53" t="s">
        <v>190</v>
      </c>
      <c r="C17" s="89">
        <f>'3100'!C17</f>
        <v>0</v>
      </c>
      <c r="D17" s="89">
        <f>'3100'!D17</f>
        <v>0</v>
      </c>
      <c r="E17" s="89">
        <f>'3100'!E17</f>
        <v>0</v>
      </c>
      <c r="F17" s="89">
        <f t="shared" si="0"/>
        <v>0</v>
      </c>
      <c r="G17" s="90" t="str">
        <f>IFERROR(('3100'!G17/'3100'!C17)*1000,"")</f>
        <v/>
      </c>
      <c r="H17" s="90" t="str">
        <f>IFERROR(('3100'!H17/'3100'!D17)*1000,"")</f>
        <v/>
      </c>
      <c r="I17" s="90" t="str">
        <f>IFERROR(('3100'!I17/'3100'!E17)*1000,"")</f>
        <v/>
      </c>
      <c r="K17" s="88" t="s">
        <v>331</v>
      </c>
      <c r="L17" s="53" t="s">
        <v>190</v>
      </c>
      <c r="M17" s="90">
        <v>10</v>
      </c>
      <c r="N17" s="90">
        <v>20</v>
      </c>
      <c r="O17" s="90">
        <v>10</v>
      </c>
      <c r="P17" s="90">
        <v>20</v>
      </c>
      <c r="Q17" s="90">
        <v>10</v>
      </c>
      <c r="R17" s="90">
        <v>20</v>
      </c>
    </row>
    <row r="18" spans="1:18" x14ac:dyDescent="0.25">
      <c r="A18" s="88" t="s">
        <v>332</v>
      </c>
      <c r="B18" s="53" t="s">
        <v>192</v>
      </c>
      <c r="C18" s="89">
        <f>'3100'!C18</f>
        <v>0</v>
      </c>
      <c r="D18" s="89">
        <f>'3100'!D18</f>
        <v>0</v>
      </c>
      <c r="E18" s="89">
        <f>'3100'!E18</f>
        <v>0</v>
      </c>
      <c r="F18" s="89">
        <f t="shared" si="0"/>
        <v>0</v>
      </c>
      <c r="G18" s="90" t="str">
        <f>IFERROR(('3100'!G18/'3100'!C18)*1000,"")</f>
        <v/>
      </c>
      <c r="H18" s="90" t="str">
        <f>IFERROR(('3100'!H18/'3100'!D18)*1000,"")</f>
        <v/>
      </c>
      <c r="I18" s="90" t="str">
        <f>IFERROR(('3100'!I18/'3100'!E18)*1000,"")</f>
        <v/>
      </c>
      <c r="K18" s="88" t="s">
        <v>332</v>
      </c>
      <c r="L18" s="53" t="s">
        <v>192</v>
      </c>
      <c r="M18" s="90">
        <v>10</v>
      </c>
      <c r="N18" s="90">
        <v>20</v>
      </c>
      <c r="O18" s="90">
        <v>10</v>
      </c>
      <c r="P18" s="90">
        <v>20</v>
      </c>
      <c r="Q18" s="90">
        <v>10</v>
      </c>
      <c r="R18" s="90">
        <v>20</v>
      </c>
    </row>
    <row r="19" spans="1:18" x14ac:dyDescent="0.25">
      <c r="A19" s="88" t="s">
        <v>333</v>
      </c>
      <c r="B19" s="53" t="s">
        <v>194</v>
      </c>
      <c r="C19" s="89">
        <f>'3100'!C19</f>
        <v>0</v>
      </c>
      <c r="D19" s="89">
        <f>'3100'!D19</f>
        <v>0</v>
      </c>
      <c r="E19" s="89">
        <f>'3100'!E19</f>
        <v>0</v>
      </c>
      <c r="F19" s="89">
        <f t="shared" si="0"/>
        <v>0</v>
      </c>
      <c r="G19" s="90" t="str">
        <f>IFERROR(('3100'!G19/'3100'!C19)*1000,"")</f>
        <v/>
      </c>
      <c r="H19" s="90" t="str">
        <f>IFERROR(('3100'!H19/'3100'!D19)*1000,"")</f>
        <v/>
      </c>
      <c r="I19" s="90" t="str">
        <f>IFERROR(('3100'!I19/'3100'!E19)*1000,"")</f>
        <v/>
      </c>
      <c r="K19" s="88" t="s">
        <v>333</v>
      </c>
      <c r="L19" s="53" t="s">
        <v>194</v>
      </c>
      <c r="M19" s="90">
        <v>10</v>
      </c>
      <c r="N19" s="90">
        <v>20</v>
      </c>
      <c r="O19" s="90">
        <v>10</v>
      </c>
      <c r="P19" s="90">
        <v>20</v>
      </c>
      <c r="Q19" s="90">
        <v>10</v>
      </c>
      <c r="R19" s="90">
        <v>20</v>
      </c>
    </row>
    <row r="20" spans="1:18" x14ac:dyDescent="0.25">
      <c r="A20" s="88" t="s">
        <v>181</v>
      </c>
      <c r="B20" s="53" t="s">
        <v>196</v>
      </c>
      <c r="C20" s="89">
        <f>'3100'!C20</f>
        <v>0</v>
      </c>
      <c r="D20" s="89">
        <f>'3100'!D20</f>
        <v>0</v>
      </c>
      <c r="E20" s="89">
        <f>'3100'!E20</f>
        <v>0</v>
      </c>
      <c r="F20" s="89">
        <f t="shared" si="0"/>
        <v>0</v>
      </c>
      <c r="G20" s="90" t="str">
        <f>IFERROR(('3100'!G20/'3100'!C20)*1000,"")</f>
        <v/>
      </c>
      <c r="H20" s="90" t="str">
        <f>IFERROR(('3100'!H20/'3100'!D20)*1000,"")</f>
        <v/>
      </c>
      <c r="I20" s="90" t="str">
        <f>IFERROR(('3100'!I20/'3100'!E20)*1000,"")</f>
        <v/>
      </c>
      <c r="K20" s="88" t="s">
        <v>181</v>
      </c>
      <c r="L20" s="53" t="s">
        <v>196</v>
      </c>
      <c r="M20" s="90">
        <v>10</v>
      </c>
      <c r="N20" s="90">
        <v>20</v>
      </c>
      <c r="O20" s="90">
        <v>10</v>
      </c>
      <c r="P20" s="90">
        <v>20</v>
      </c>
      <c r="Q20" s="90">
        <v>10</v>
      </c>
      <c r="R20" s="90">
        <v>20</v>
      </c>
    </row>
    <row r="21" spans="1:18" x14ac:dyDescent="0.25">
      <c r="A21" s="88" t="s">
        <v>334</v>
      </c>
      <c r="B21" s="53" t="s">
        <v>198</v>
      </c>
      <c r="C21" s="89">
        <f>'3100'!C21</f>
        <v>0</v>
      </c>
      <c r="D21" s="89">
        <f>'3100'!D21</f>
        <v>0</v>
      </c>
      <c r="E21" s="89">
        <f>'3100'!E21</f>
        <v>0</v>
      </c>
      <c r="F21" s="89">
        <f t="shared" si="0"/>
        <v>0</v>
      </c>
      <c r="G21" s="90" t="str">
        <f>IFERROR(('3100'!G21/'3100'!C21)*1000,"")</f>
        <v/>
      </c>
      <c r="H21" s="90" t="str">
        <f>IFERROR(('3100'!H21/'3100'!D21)*1000,"")</f>
        <v/>
      </c>
      <c r="I21" s="90" t="str">
        <f>IFERROR(('3100'!I21/'3100'!E21)*1000,"")</f>
        <v/>
      </c>
      <c r="K21" s="88" t="s">
        <v>334</v>
      </c>
      <c r="L21" s="53" t="s">
        <v>198</v>
      </c>
      <c r="M21" s="90">
        <v>10</v>
      </c>
      <c r="N21" s="90">
        <v>20</v>
      </c>
      <c r="O21" s="90">
        <v>10</v>
      </c>
      <c r="P21" s="90">
        <v>20</v>
      </c>
      <c r="Q21" s="90">
        <v>10</v>
      </c>
      <c r="R21" s="90">
        <v>20</v>
      </c>
    </row>
    <row r="22" spans="1:18" x14ac:dyDescent="0.25">
      <c r="A22" s="88" t="s">
        <v>335</v>
      </c>
      <c r="B22" s="53" t="s">
        <v>200</v>
      </c>
      <c r="C22" s="89">
        <f>'3100'!C22</f>
        <v>0</v>
      </c>
      <c r="D22" s="89">
        <f>'3100'!D22</f>
        <v>0</v>
      </c>
      <c r="E22" s="89">
        <f>'3100'!E22</f>
        <v>0</v>
      </c>
      <c r="F22" s="89">
        <f t="shared" si="0"/>
        <v>0</v>
      </c>
      <c r="G22" s="90" t="str">
        <f>IFERROR(('3100'!G22/'3100'!C22)*1000,"")</f>
        <v/>
      </c>
      <c r="H22" s="90" t="str">
        <f>IFERROR(('3100'!H22/'3100'!D22)*1000,"")</f>
        <v/>
      </c>
      <c r="I22" s="90" t="str">
        <f>IFERROR(('3100'!I22/'3100'!E22)*1000,"")</f>
        <v/>
      </c>
      <c r="K22" s="88" t="s">
        <v>335</v>
      </c>
      <c r="L22" s="53" t="s">
        <v>200</v>
      </c>
      <c r="M22" s="90">
        <v>10</v>
      </c>
      <c r="N22" s="90">
        <v>20</v>
      </c>
      <c r="O22" s="90">
        <v>10</v>
      </c>
      <c r="P22" s="90">
        <v>20</v>
      </c>
      <c r="Q22" s="90">
        <v>10</v>
      </c>
      <c r="R22" s="90">
        <v>20</v>
      </c>
    </row>
    <row r="23" spans="1:18" x14ac:dyDescent="0.25">
      <c r="A23" s="88" t="s">
        <v>336</v>
      </c>
      <c r="B23" s="53" t="s">
        <v>202</v>
      </c>
      <c r="C23" s="89">
        <f>'3100'!C23</f>
        <v>0</v>
      </c>
      <c r="D23" s="89">
        <f>'3100'!D23</f>
        <v>0</v>
      </c>
      <c r="E23" s="89">
        <f>'3100'!E23</f>
        <v>0</v>
      </c>
      <c r="F23" s="89">
        <f t="shared" si="0"/>
        <v>0</v>
      </c>
      <c r="G23" s="90" t="str">
        <f>IFERROR(('3100'!G23/'3100'!C23)*1000,"")</f>
        <v/>
      </c>
      <c r="H23" s="90" t="str">
        <f>IFERROR(('3100'!H23/'3100'!D23)*1000,"")</f>
        <v/>
      </c>
      <c r="I23" s="90" t="str">
        <f>IFERROR(('3100'!I23/'3100'!E23)*1000,"")</f>
        <v/>
      </c>
      <c r="K23" s="88" t="s">
        <v>336</v>
      </c>
      <c r="L23" s="53" t="s">
        <v>202</v>
      </c>
      <c r="M23" s="90">
        <v>10</v>
      </c>
      <c r="N23" s="90">
        <v>20</v>
      </c>
      <c r="O23" s="90">
        <v>10</v>
      </c>
      <c r="P23" s="90">
        <v>20</v>
      </c>
      <c r="Q23" s="90">
        <v>10</v>
      </c>
      <c r="R23" s="90">
        <v>20</v>
      </c>
    </row>
    <row r="24" spans="1:18" x14ac:dyDescent="0.25">
      <c r="A24" s="88" t="s">
        <v>337</v>
      </c>
      <c r="B24" s="53" t="s">
        <v>204</v>
      </c>
      <c r="C24" s="89">
        <f>'3100'!C24</f>
        <v>0</v>
      </c>
      <c r="D24" s="89">
        <f>'3100'!D24</f>
        <v>0</v>
      </c>
      <c r="E24" s="89">
        <f>'3100'!E24</f>
        <v>0</v>
      </c>
      <c r="F24" s="89">
        <f t="shared" si="0"/>
        <v>0</v>
      </c>
      <c r="G24" s="90" t="str">
        <f>IFERROR(('3100'!G24/'3100'!C24)*1000,"")</f>
        <v/>
      </c>
      <c r="H24" s="90" t="str">
        <f>IFERROR(('3100'!H24/'3100'!D24)*1000,"")</f>
        <v/>
      </c>
      <c r="I24" s="90" t="str">
        <f>IFERROR(('3100'!I24/'3100'!E24)*1000,"")</f>
        <v/>
      </c>
      <c r="K24" s="88" t="s">
        <v>337</v>
      </c>
      <c r="L24" s="53" t="s">
        <v>204</v>
      </c>
      <c r="M24" s="90">
        <v>10</v>
      </c>
      <c r="N24" s="90">
        <v>20</v>
      </c>
      <c r="O24" s="90">
        <v>10</v>
      </c>
      <c r="P24" s="90">
        <v>20</v>
      </c>
      <c r="Q24" s="90">
        <v>10</v>
      </c>
      <c r="R24" s="90">
        <v>20</v>
      </c>
    </row>
    <row r="25" spans="1:18" x14ac:dyDescent="0.25">
      <c r="A25" s="88" t="s">
        <v>338</v>
      </c>
      <c r="B25" s="53" t="s">
        <v>206</v>
      </c>
      <c r="C25" s="89">
        <f>'3100'!C25</f>
        <v>0</v>
      </c>
      <c r="D25" s="89">
        <f>'3100'!D25</f>
        <v>0</v>
      </c>
      <c r="E25" s="89">
        <f>'3100'!E25</f>
        <v>0</v>
      </c>
      <c r="F25" s="89">
        <f t="shared" si="0"/>
        <v>0</v>
      </c>
      <c r="G25" s="90" t="str">
        <f>IFERROR(('3100'!G25/'3100'!C25)*1000,"")</f>
        <v/>
      </c>
      <c r="H25" s="90" t="str">
        <f>IFERROR(('3100'!H25/'3100'!D25)*1000,"")</f>
        <v/>
      </c>
      <c r="I25" s="90" t="str">
        <f>IFERROR(('3100'!I25/'3100'!E25)*1000,"")</f>
        <v/>
      </c>
      <c r="K25" s="88" t="s">
        <v>338</v>
      </c>
      <c r="L25" s="53" t="s">
        <v>206</v>
      </c>
      <c r="M25" s="90">
        <v>10</v>
      </c>
      <c r="N25" s="90">
        <v>20</v>
      </c>
      <c r="O25" s="90">
        <v>10</v>
      </c>
      <c r="P25" s="90">
        <v>20</v>
      </c>
      <c r="Q25" s="90">
        <v>10</v>
      </c>
      <c r="R25" s="90">
        <v>20</v>
      </c>
    </row>
    <row r="26" spans="1:18" ht="26.4" x14ac:dyDescent="0.25">
      <c r="A26" s="88" t="s">
        <v>339</v>
      </c>
      <c r="B26" s="53" t="s">
        <v>208</v>
      </c>
      <c r="C26" s="89">
        <f>'3100'!C26</f>
        <v>0</v>
      </c>
      <c r="D26" s="89">
        <f>'3100'!D26</f>
        <v>0</v>
      </c>
      <c r="E26" s="89">
        <f>'3100'!E26</f>
        <v>0</v>
      </c>
      <c r="F26" s="89">
        <f t="shared" si="0"/>
        <v>0</v>
      </c>
      <c r="G26" s="90" t="str">
        <f>IFERROR(('3100'!G26/'3100'!C26)*1000,"")</f>
        <v/>
      </c>
      <c r="H26" s="90" t="str">
        <f>IFERROR(('3100'!H26/'3100'!D26)*1000,"")</f>
        <v/>
      </c>
      <c r="I26" s="90" t="str">
        <f>IFERROR(('3100'!I26/'3100'!E26)*1000,"")</f>
        <v/>
      </c>
      <c r="K26" s="88" t="s">
        <v>339</v>
      </c>
      <c r="L26" s="53" t="s">
        <v>208</v>
      </c>
      <c r="M26" s="90">
        <v>10</v>
      </c>
      <c r="N26" s="90">
        <v>20</v>
      </c>
      <c r="O26" s="90">
        <v>10</v>
      </c>
      <c r="P26" s="90">
        <v>20</v>
      </c>
      <c r="Q26" s="90">
        <v>10</v>
      </c>
      <c r="R26" s="90">
        <v>20</v>
      </c>
    </row>
    <row r="27" spans="1:18" x14ac:dyDescent="0.25">
      <c r="A27" s="88" t="s">
        <v>340</v>
      </c>
      <c r="B27" s="53" t="s">
        <v>210</v>
      </c>
      <c r="C27" s="89">
        <f>'3100'!C27</f>
        <v>0</v>
      </c>
      <c r="D27" s="89">
        <f>'3100'!D27</f>
        <v>0</v>
      </c>
      <c r="E27" s="89">
        <f>'3100'!E27</f>
        <v>0</v>
      </c>
      <c r="F27" s="89">
        <f t="shared" si="0"/>
        <v>0</v>
      </c>
      <c r="G27" s="90" t="str">
        <f>IFERROR(('3100'!G27/'3100'!C27)*1000,"")</f>
        <v/>
      </c>
      <c r="H27" s="90" t="str">
        <f>IFERROR(('3100'!H27/'3100'!D27)*1000,"")</f>
        <v/>
      </c>
      <c r="I27" s="90" t="str">
        <f>IFERROR(('3100'!I27/'3100'!E27)*1000,"")</f>
        <v/>
      </c>
      <c r="K27" s="88" t="s">
        <v>340</v>
      </c>
      <c r="L27" s="53" t="s">
        <v>210</v>
      </c>
      <c r="M27" s="90">
        <v>10</v>
      </c>
      <c r="N27" s="90">
        <v>20</v>
      </c>
      <c r="O27" s="90">
        <v>10</v>
      </c>
      <c r="P27" s="90">
        <v>20</v>
      </c>
      <c r="Q27" s="90">
        <v>10</v>
      </c>
      <c r="R27" s="90">
        <v>20</v>
      </c>
    </row>
    <row r="28" spans="1:18" x14ac:dyDescent="0.25">
      <c r="A28" s="88" t="s">
        <v>341</v>
      </c>
      <c r="B28" s="53" t="s">
        <v>212</v>
      </c>
      <c r="C28" s="89">
        <f>'3100'!C28</f>
        <v>0</v>
      </c>
      <c r="D28" s="89">
        <f>'3100'!D28</f>
        <v>0</v>
      </c>
      <c r="E28" s="89">
        <f>'3100'!E28</f>
        <v>0</v>
      </c>
      <c r="F28" s="89">
        <f t="shared" si="0"/>
        <v>0</v>
      </c>
      <c r="G28" s="90" t="str">
        <f>IFERROR(('3100'!G28/'3100'!C28)*1000,"")</f>
        <v/>
      </c>
      <c r="H28" s="90" t="str">
        <f>IFERROR(('3100'!H28/'3100'!D28)*1000,"")</f>
        <v/>
      </c>
      <c r="I28" s="90" t="str">
        <f>IFERROR(('3100'!I28/'3100'!E28)*1000,"")</f>
        <v/>
      </c>
      <c r="K28" s="88" t="s">
        <v>341</v>
      </c>
      <c r="L28" s="53" t="s">
        <v>212</v>
      </c>
      <c r="M28" s="90">
        <v>10</v>
      </c>
      <c r="N28" s="90">
        <v>20</v>
      </c>
      <c r="O28" s="90">
        <v>10</v>
      </c>
      <c r="P28" s="90">
        <v>20</v>
      </c>
      <c r="Q28" s="90">
        <v>10</v>
      </c>
      <c r="R28" s="90">
        <v>20</v>
      </c>
    </row>
    <row r="29" spans="1:18" x14ac:dyDescent="0.25">
      <c r="A29" s="88" t="s">
        <v>45</v>
      </c>
      <c r="B29" s="53" t="s">
        <v>214</v>
      </c>
      <c r="C29" s="89">
        <f>'3100'!C29</f>
        <v>0</v>
      </c>
      <c r="D29" s="89">
        <f>'3100'!D29</f>
        <v>0</v>
      </c>
      <c r="E29" s="89">
        <f>'3100'!E29</f>
        <v>0</v>
      </c>
      <c r="F29" s="89">
        <f t="shared" si="0"/>
        <v>0</v>
      </c>
      <c r="G29" s="90" t="str">
        <f>IFERROR(('3100'!G29/'3100'!C29)*1000,"")</f>
        <v/>
      </c>
      <c r="H29" s="90" t="str">
        <f>IFERROR(('3100'!H29/'3100'!D29)*1000,"")</f>
        <v/>
      </c>
      <c r="I29" s="90" t="str">
        <f>IFERROR(('3100'!I29/'3100'!E29)*1000,"")</f>
        <v/>
      </c>
      <c r="K29" s="88" t="s">
        <v>45</v>
      </c>
      <c r="L29" s="53" t="s">
        <v>214</v>
      </c>
      <c r="M29" s="90">
        <v>10</v>
      </c>
      <c r="N29" s="90">
        <v>20</v>
      </c>
      <c r="O29" s="90">
        <v>10</v>
      </c>
      <c r="P29" s="90">
        <v>20</v>
      </c>
      <c r="Q29" s="90">
        <v>10</v>
      </c>
      <c r="R29" s="90">
        <v>20</v>
      </c>
    </row>
  </sheetData>
  <sheetProtection password="8116" sheet="1" objects="1" scenarios="1"/>
  <mergeCells count="8">
    <mergeCell ref="K8:K9"/>
    <mergeCell ref="L8:L9"/>
    <mergeCell ref="M8:R8"/>
    <mergeCell ref="A8:A9"/>
    <mergeCell ref="B8:B9"/>
    <mergeCell ref="C8:E8"/>
    <mergeCell ref="F8:F9"/>
    <mergeCell ref="G8:I8"/>
  </mergeCells>
  <conditionalFormatting sqref="G11:G29">
    <cfRule type="expression" dxfId="7" priority="4">
      <formula>OR($G11&lt;$M11,$G11&gt;$N11)</formula>
    </cfRule>
  </conditionalFormatting>
  <conditionalFormatting sqref="H11:H29">
    <cfRule type="expression" dxfId="6" priority="3">
      <formula>OR($H11&lt;$O11,$H11&gt;$P11)</formula>
    </cfRule>
  </conditionalFormatting>
  <conditionalFormatting sqref="I11:I29">
    <cfRule type="expression" dxfId="5" priority="2">
      <formula>OR($I11&lt;$Q11,$I11&gt;$R11)</formula>
    </cfRule>
  </conditionalFormatting>
  <conditionalFormatting sqref="G11:I29">
    <cfRule type="containsBlanks" dxfId="4" priority="1">
      <formula>LEN(TRIM(G11))=0</formula>
    </cfRule>
  </conditionalFormatting>
  <pageMargins left="0.7" right="0.7" top="0.75" bottom="0.75" header="0.3" footer="0.3"/>
  <pageSetup paperSize="9" firstPageNumber="2147483648"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29"/>
  <sheetViews>
    <sheetView showGridLines="0" topLeftCell="A8" zoomScale="70" zoomScaleNormal="70" workbookViewId="0">
      <selection activeCell="G19" sqref="G19"/>
    </sheetView>
  </sheetViews>
  <sheetFormatPr defaultRowHeight="13.2" x14ac:dyDescent="0.25"/>
  <cols>
    <col min="1" max="1" width="35.21875" customWidth="1"/>
    <col min="2" max="2" width="5.5546875" customWidth="1"/>
    <col min="3" max="3" width="18.88671875" customWidth="1"/>
    <col min="4" max="5" width="16.109375" customWidth="1"/>
    <col min="6" max="6" width="17.88671875" customWidth="1"/>
    <col min="7" max="7" width="19.88671875" customWidth="1"/>
    <col min="8" max="9" width="17.88671875" customWidth="1"/>
    <col min="10" max="10" width="9.21875" customWidth="1"/>
    <col min="11" max="11" width="30.6640625" customWidth="1"/>
    <col min="12" max="12" width="5.5546875" customWidth="1"/>
    <col min="13" max="14" width="12.5546875" customWidth="1"/>
    <col min="15" max="18" width="10.21875" customWidth="1"/>
    <col min="19" max="19" width="9.21875" customWidth="1"/>
  </cols>
  <sheetData>
    <row r="1" spans="1:18" ht="12.45" hidden="1" customHeight="1" x14ac:dyDescent="0.25"/>
    <row r="2" spans="1:18" ht="12.45" hidden="1" customHeight="1" x14ac:dyDescent="0.25"/>
    <row r="3" spans="1:18" ht="12.45" hidden="1" customHeight="1" x14ac:dyDescent="0.25"/>
    <row r="4" spans="1:18" ht="12.45" hidden="1" customHeight="1" x14ac:dyDescent="0.25"/>
    <row r="5" spans="1:18" ht="12.45" hidden="1" customHeight="1" x14ac:dyDescent="0.25"/>
    <row r="6" spans="1:18" ht="12.45" hidden="1" customHeight="1" x14ac:dyDescent="0.25"/>
    <row r="7" spans="1:18" ht="12.45" hidden="1" customHeight="1" x14ac:dyDescent="0.25"/>
    <row r="8" spans="1:18" ht="13.5" customHeight="1" x14ac:dyDescent="0.25">
      <c r="A8" s="252" t="s">
        <v>315</v>
      </c>
      <c r="B8" s="252" t="s">
        <v>255</v>
      </c>
      <c r="C8" s="255" t="s">
        <v>316</v>
      </c>
      <c r="D8" s="256"/>
      <c r="E8" s="257"/>
      <c r="F8" s="252" t="s">
        <v>317</v>
      </c>
      <c r="G8" s="255" t="s">
        <v>342</v>
      </c>
      <c r="H8" s="256"/>
      <c r="I8" s="257"/>
      <c r="K8" s="252" t="s">
        <v>315</v>
      </c>
      <c r="L8" s="252" t="s">
        <v>255</v>
      </c>
      <c r="M8" s="255" t="s">
        <v>342</v>
      </c>
      <c r="N8" s="256"/>
      <c r="O8" s="256"/>
      <c r="P8" s="256"/>
      <c r="Q8" s="256"/>
      <c r="R8" s="257"/>
    </row>
    <row r="9" spans="1:18" ht="38.1" customHeight="1" x14ac:dyDescent="0.25">
      <c r="A9" s="254"/>
      <c r="B9" s="254"/>
      <c r="C9" s="73" t="s">
        <v>321</v>
      </c>
      <c r="D9" s="73" t="s">
        <v>322</v>
      </c>
      <c r="E9" s="73" t="s">
        <v>323</v>
      </c>
      <c r="F9" s="254"/>
      <c r="G9" s="73" t="s">
        <v>321</v>
      </c>
      <c r="H9" s="73" t="s">
        <v>322</v>
      </c>
      <c r="I9" s="73" t="s">
        <v>323</v>
      </c>
      <c r="K9" s="254"/>
      <c r="L9" s="254"/>
      <c r="M9" s="73" t="s">
        <v>321</v>
      </c>
      <c r="N9" s="73" t="s">
        <v>321</v>
      </c>
      <c r="O9" s="73" t="s">
        <v>322</v>
      </c>
      <c r="P9" s="73" t="s">
        <v>322</v>
      </c>
      <c r="Q9" s="73" t="s">
        <v>323</v>
      </c>
      <c r="R9" s="73" t="s">
        <v>323</v>
      </c>
    </row>
    <row r="10" spans="1:18" x14ac:dyDescent="0.25">
      <c r="A10" s="54">
        <v>1</v>
      </c>
      <c r="B10" s="52">
        <v>2</v>
      </c>
      <c r="C10" s="52">
        <v>3</v>
      </c>
      <c r="D10" s="52">
        <v>4</v>
      </c>
      <c r="E10" s="52">
        <v>5</v>
      </c>
      <c r="F10" s="52">
        <v>6</v>
      </c>
      <c r="G10" s="52">
        <v>7</v>
      </c>
      <c r="H10" s="52">
        <v>8</v>
      </c>
      <c r="I10" s="52">
        <v>9</v>
      </c>
      <c r="K10" s="54">
        <v>1</v>
      </c>
      <c r="L10" s="52">
        <v>2</v>
      </c>
      <c r="M10" s="52" t="s">
        <v>295</v>
      </c>
      <c r="N10" s="52" t="s">
        <v>296</v>
      </c>
      <c r="O10" s="52" t="s">
        <v>297</v>
      </c>
      <c r="P10" s="52" t="s">
        <v>298</v>
      </c>
      <c r="Q10" s="52" t="s">
        <v>299</v>
      </c>
      <c r="R10" s="52" t="s">
        <v>300</v>
      </c>
    </row>
    <row r="11" spans="1:18" x14ac:dyDescent="0.25">
      <c r="A11" s="88" t="s">
        <v>325</v>
      </c>
      <c r="B11" s="53" t="s">
        <v>176</v>
      </c>
      <c r="C11" s="89">
        <f>'3200'!C11</f>
        <v>0</v>
      </c>
      <c r="D11" s="89">
        <f>'3200'!D11</f>
        <v>0</v>
      </c>
      <c r="E11" s="89">
        <f>'3200'!E11</f>
        <v>0</v>
      </c>
      <c r="F11" s="89">
        <f t="shared" ref="F11:F29" si="0">SUM(C11:E11)</f>
        <v>0</v>
      </c>
      <c r="G11" s="90" t="str">
        <f>IFERROR(('3200'!G11/'3200'!C11)*1000,"")</f>
        <v/>
      </c>
      <c r="H11" s="90" t="str">
        <f>IFERROR(('3200'!H11/'3200'!D11)*1000,"")</f>
        <v/>
      </c>
      <c r="I11" s="90" t="str">
        <f>IFERROR(('3200'!I11/'3200'!E11)*1000,"")</f>
        <v/>
      </c>
      <c r="K11" s="88" t="s">
        <v>325</v>
      </c>
      <c r="L11" s="53" t="s">
        <v>176</v>
      </c>
      <c r="M11" s="90">
        <v>10</v>
      </c>
      <c r="N11" s="90">
        <v>20</v>
      </c>
      <c r="O11" s="90">
        <v>10</v>
      </c>
      <c r="P11" s="90">
        <v>20</v>
      </c>
      <c r="Q11" s="90">
        <v>10</v>
      </c>
      <c r="R11" s="90">
        <v>20</v>
      </c>
    </row>
    <row r="12" spans="1:18" x14ac:dyDescent="0.25">
      <c r="A12" s="88" t="s">
        <v>326</v>
      </c>
      <c r="B12" s="53" t="s">
        <v>178</v>
      </c>
      <c r="C12" s="89">
        <f>'3200'!C12</f>
        <v>0</v>
      </c>
      <c r="D12" s="89">
        <f>'3200'!D12</f>
        <v>0</v>
      </c>
      <c r="E12" s="89">
        <f>'3200'!E12</f>
        <v>0</v>
      </c>
      <c r="F12" s="89">
        <f t="shared" si="0"/>
        <v>0</v>
      </c>
      <c r="G12" s="90" t="str">
        <f>IFERROR(('3200'!G12/'3200'!C12)*1000,"")</f>
        <v/>
      </c>
      <c r="H12" s="90" t="str">
        <f>IFERROR(('3200'!H12/'3200'!D12)*1000,"")</f>
        <v/>
      </c>
      <c r="I12" s="90" t="str">
        <f>IFERROR(('3200'!I12/'3200'!E12)*1000,"")</f>
        <v/>
      </c>
      <c r="K12" s="88" t="s">
        <v>326</v>
      </c>
      <c r="L12" s="53" t="s">
        <v>178</v>
      </c>
      <c r="M12" s="90">
        <v>10</v>
      </c>
      <c r="N12" s="90">
        <v>20</v>
      </c>
      <c r="O12" s="90">
        <v>10</v>
      </c>
      <c r="P12" s="90">
        <v>20</v>
      </c>
      <c r="Q12" s="90">
        <v>10</v>
      </c>
      <c r="R12" s="90">
        <v>20</v>
      </c>
    </row>
    <row r="13" spans="1:18" x14ac:dyDescent="0.25">
      <c r="A13" s="88" t="s">
        <v>327</v>
      </c>
      <c r="B13" s="53" t="s">
        <v>182</v>
      </c>
      <c r="C13" s="89">
        <f>'3200'!C13</f>
        <v>0</v>
      </c>
      <c r="D13" s="89">
        <f>'3200'!D13</f>
        <v>0</v>
      </c>
      <c r="E13" s="89">
        <f>'3200'!E13</f>
        <v>0</v>
      </c>
      <c r="F13" s="89">
        <f t="shared" si="0"/>
        <v>0</v>
      </c>
      <c r="G13" s="90" t="str">
        <f>IFERROR(('3200'!G13/'3200'!C13)*1000,"")</f>
        <v/>
      </c>
      <c r="H13" s="90" t="str">
        <f>IFERROR(('3200'!H13/'3200'!D13)*1000,"")</f>
        <v/>
      </c>
      <c r="I13" s="90" t="str">
        <f>IFERROR(('3200'!I13/'3200'!E13)*1000,"")</f>
        <v/>
      </c>
      <c r="K13" s="88" t="s">
        <v>327</v>
      </c>
      <c r="L13" s="53" t="s">
        <v>182</v>
      </c>
      <c r="M13" s="90">
        <v>10</v>
      </c>
      <c r="N13" s="90">
        <v>20</v>
      </c>
      <c r="O13" s="90">
        <v>10</v>
      </c>
      <c r="P13" s="90">
        <v>20</v>
      </c>
      <c r="Q13" s="90">
        <v>10</v>
      </c>
      <c r="R13" s="90">
        <v>20</v>
      </c>
    </row>
    <row r="14" spans="1:18" x14ac:dyDescent="0.25">
      <c r="A14" s="88" t="s">
        <v>328</v>
      </c>
      <c r="B14" s="53" t="s">
        <v>184</v>
      </c>
      <c r="C14" s="89">
        <f>'3200'!C14</f>
        <v>0</v>
      </c>
      <c r="D14" s="89">
        <f>'3200'!D14</f>
        <v>0</v>
      </c>
      <c r="E14" s="89">
        <f>'3200'!E14</f>
        <v>0</v>
      </c>
      <c r="F14" s="89">
        <f t="shared" si="0"/>
        <v>0</v>
      </c>
      <c r="G14" s="90" t="str">
        <f>IFERROR(('3200'!G14/'3200'!C14)*1000,"")</f>
        <v/>
      </c>
      <c r="H14" s="90" t="str">
        <f>IFERROR(('3200'!H14/'3200'!D14)*1000,"")</f>
        <v/>
      </c>
      <c r="I14" s="90" t="str">
        <f>IFERROR(('3200'!I14/'3200'!E14)*1000,"")</f>
        <v/>
      </c>
      <c r="K14" s="88" t="s">
        <v>328</v>
      </c>
      <c r="L14" s="53" t="s">
        <v>184</v>
      </c>
      <c r="M14" s="90">
        <v>10</v>
      </c>
      <c r="N14" s="90">
        <v>20</v>
      </c>
      <c r="O14" s="90">
        <v>10</v>
      </c>
      <c r="P14" s="90">
        <v>20</v>
      </c>
      <c r="Q14" s="90">
        <v>10</v>
      </c>
      <c r="R14" s="90">
        <v>20</v>
      </c>
    </row>
    <row r="15" spans="1:18" x14ac:dyDescent="0.25">
      <c r="A15" s="88" t="s">
        <v>329</v>
      </c>
      <c r="B15" s="53" t="s">
        <v>186</v>
      </c>
      <c r="C15" s="89">
        <f>'3200'!C15</f>
        <v>0</v>
      </c>
      <c r="D15" s="89">
        <f>'3200'!D15</f>
        <v>0</v>
      </c>
      <c r="E15" s="89">
        <f>'3200'!E15</f>
        <v>0</v>
      </c>
      <c r="F15" s="89">
        <f t="shared" si="0"/>
        <v>0</v>
      </c>
      <c r="G15" s="90" t="str">
        <f>IFERROR(('3200'!G15/'3200'!C15)*1000,"")</f>
        <v/>
      </c>
      <c r="H15" s="90" t="str">
        <f>IFERROR(('3200'!H15/'3200'!D15)*1000,"")</f>
        <v/>
      </c>
      <c r="I15" s="90" t="str">
        <f>IFERROR(('3200'!I15/'3200'!E15)*1000,"")</f>
        <v/>
      </c>
      <c r="K15" s="88" t="s">
        <v>329</v>
      </c>
      <c r="L15" s="53" t="s">
        <v>186</v>
      </c>
      <c r="M15" s="90">
        <v>10</v>
      </c>
      <c r="N15" s="90">
        <v>20</v>
      </c>
      <c r="O15" s="90">
        <v>10</v>
      </c>
      <c r="P15" s="90">
        <v>20</v>
      </c>
      <c r="Q15" s="90">
        <v>10</v>
      </c>
      <c r="R15" s="90">
        <v>20</v>
      </c>
    </row>
    <row r="16" spans="1:18" x14ac:dyDescent="0.25">
      <c r="A16" s="88" t="s">
        <v>330</v>
      </c>
      <c r="B16" s="53" t="s">
        <v>188</v>
      </c>
      <c r="C16" s="89">
        <f>'3200'!C16</f>
        <v>0</v>
      </c>
      <c r="D16" s="89">
        <f>'3200'!D16</f>
        <v>0</v>
      </c>
      <c r="E16" s="89">
        <f>'3200'!E16</f>
        <v>0</v>
      </c>
      <c r="F16" s="89">
        <f t="shared" si="0"/>
        <v>0</v>
      </c>
      <c r="G16" s="90" t="str">
        <f>IFERROR(('3200'!G16/'3200'!C16)*1000,"")</f>
        <v/>
      </c>
      <c r="H16" s="90" t="str">
        <f>IFERROR(('3200'!H16/'3200'!D16)*1000,"")</f>
        <v/>
      </c>
      <c r="I16" s="90" t="str">
        <f>IFERROR(('3200'!I16/'3200'!E16)*1000,"")</f>
        <v/>
      </c>
      <c r="K16" s="88" t="s">
        <v>330</v>
      </c>
      <c r="L16" s="53" t="s">
        <v>188</v>
      </c>
      <c r="M16" s="90">
        <v>10</v>
      </c>
      <c r="N16" s="90">
        <v>20</v>
      </c>
      <c r="O16" s="90">
        <v>10</v>
      </c>
      <c r="P16" s="90">
        <v>20</v>
      </c>
      <c r="Q16" s="90">
        <v>10</v>
      </c>
      <c r="R16" s="90">
        <v>20</v>
      </c>
    </row>
    <row r="17" spans="1:18" x14ac:dyDescent="0.25">
      <c r="A17" s="88" t="s">
        <v>331</v>
      </c>
      <c r="B17" s="53" t="s">
        <v>190</v>
      </c>
      <c r="C17" s="89">
        <f>'3200'!C17</f>
        <v>0</v>
      </c>
      <c r="D17" s="89">
        <f>'3200'!D17</f>
        <v>0</v>
      </c>
      <c r="E17" s="89">
        <f>'3200'!E17</f>
        <v>0</v>
      </c>
      <c r="F17" s="89">
        <f t="shared" si="0"/>
        <v>0</v>
      </c>
      <c r="G17" s="90" t="str">
        <f>IFERROR(('3200'!G17/'3200'!C17)*1000,"")</f>
        <v/>
      </c>
      <c r="H17" s="90" t="str">
        <f>IFERROR(('3200'!H17/'3200'!D17)*1000,"")</f>
        <v/>
      </c>
      <c r="I17" s="90" t="str">
        <f>IFERROR(('3200'!I17/'3200'!E17)*1000,"")</f>
        <v/>
      </c>
      <c r="K17" s="88" t="s">
        <v>331</v>
      </c>
      <c r="L17" s="53" t="s">
        <v>190</v>
      </c>
      <c r="M17" s="90">
        <v>10</v>
      </c>
      <c r="N17" s="90">
        <v>20</v>
      </c>
      <c r="O17" s="90">
        <v>10</v>
      </c>
      <c r="P17" s="90">
        <v>20</v>
      </c>
      <c r="Q17" s="90">
        <v>10</v>
      </c>
      <c r="R17" s="90">
        <v>20</v>
      </c>
    </row>
    <row r="18" spans="1:18" x14ac:dyDescent="0.25">
      <c r="A18" s="88" t="s">
        <v>332</v>
      </c>
      <c r="B18" s="53" t="s">
        <v>192</v>
      </c>
      <c r="C18" s="89">
        <f>'3200'!C18</f>
        <v>0</v>
      </c>
      <c r="D18" s="89">
        <f>'3200'!D18</f>
        <v>0</v>
      </c>
      <c r="E18" s="89">
        <f>'3200'!E18</f>
        <v>0</v>
      </c>
      <c r="F18" s="89">
        <f t="shared" si="0"/>
        <v>0</v>
      </c>
      <c r="G18" s="90" t="str">
        <f>IFERROR(('3200'!G18/'3200'!C18)*1000,"")</f>
        <v/>
      </c>
      <c r="H18" s="90" t="str">
        <f>IFERROR(('3200'!H18/'3200'!D18)*1000,"")</f>
        <v/>
      </c>
      <c r="I18" s="90" t="str">
        <f>IFERROR(('3200'!I18/'3200'!E18)*1000,"")</f>
        <v/>
      </c>
      <c r="K18" s="88" t="s">
        <v>332</v>
      </c>
      <c r="L18" s="53" t="s">
        <v>192</v>
      </c>
      <c r="M18" s="90">
        <v>10</v>
      </c>
      <c r="N18" s="90">
        <v>20</v>
      </c>
      <c r="O18" s="90">
        <v>10</v>
      </c>
      <c r="P18" s="90">
        <v>20</v>
      </c>
      <c r="Q18" s="90">
        <v>10</v>
      </c>
      <c r="R18" s="90">
        <v>20</v>
      </c>
    </row>
    <row r="19" spans="1:18" x14ac:dyDescent="0.25">
      <c r="A19" s="88" t="s">
        <v>333</v>
      </c>
      <c r="B19" s="53" t="s">
        <v>194</v>
      </c>
      <c r="C19" s="89">
        <f>'3200'!C19</f>
        <v>0</v>
      </c>
      <c r="D19" s="89">
        <f>'3200'!D19</f>
        <v>0</v>
      </c>
      <c r="E19" s="89">
        <f>'3200'!E19</f>
        <v>0</v>
      </c>
      <c r="F19" s="89">
        <f t="shared" si="0"/>
        <v>0</v>
      </c>
      <c r="G19" s="90" t="str">
        <f>IFERROR(('3200'!G19/'3200'!C19)*1000,"")</f>
        <v/>
      </c>
      <c r="H19" s="90" t="str">
        <f>IFERROR(('3200'!H19/'3200'!D19)*1000,"")</f>
        <v/>
      </c>
      <c r="I19" s="90" t="str">
        <f>IFERROR(('3200'!I19/'3200'!E19)*1000,"")</f>
        <v/>
      </c>
      <c r="K19" s="88" t="s">
        <v>333</v>
      </c>
      <c r="L19" s="53" t="s">
        <v>194</v>
      </c>
      <c r="M19" s="90">
        <v>10</v>
      </c>
      <c r="N19" s="90">
        <v>20</v>
      </c>
      <c r="O19" s="90">
        <v>10</v>
      </c>
      <c r="P19" s="90">
        <v>20</v>
      </c>
      <c r="Q19" s="90">
        <v>10</v>
      </c>
      <c r="R19" s="90">
        <v>20</v>
      </c>
    </row>
    <row r="20" spans="1:18" x14ac:dyDescent="0.25">
      <c r="A20" s="88" t="s">
        <v>181</v>
      </c>
      <c r="B20" s="53" t="s">
        <v>196</v>
      </c>
      <c r="C20" s="89">
        <f>'3200'!C20</f>
        <v>0</v>
      </c>
      <c r="D20" s="89">
        <f>'3200'!D20</f>
        <v>0</v>
      </c>
      <c r="E20" s="89">
        <f>'3200'!E20</f>
        <v>0</v>
      </c>
      <c r="F20" s="89">
        <f t="shared" si="0"/>
        <v>0</v>
      </c>
      <c r="G20" s="90" t="str">
        <f>IFERROR(('3200'!G20/'3200'!C20)*1000,"")</f>
        <v/>
      </c>
      <c r="H20" s="90" t="str">
        <f>IFERROR(('3200'!H20/'3200'!D20)*1000,"")</f>
        <v/>
      </c>
      <c r="I20" s="90" t="str">
        <f>IFERROR(('3200'!I20/'3200'!E20)*1000,"")</f>
        <v/>
      </c>
      <c r="K20" s="88" t="s">
        <v>181</v>
      </c>
      <c r="L20" s="53" t="s">
        <v>196</v>
      </c>
      <c r="M20" s="90">
        <v>10</v>
      </c>
      <c r="N20" s="90">
        <v>20</v>
      </c>
      <c r="O20" s="90">
        <v>10</v>
      </c>
      <c r="P20" s="90">
        <v>20</v>
      </c>
      <c r="Q20" s="90">
        <v>10</v>
      </c>
      <c r="R20" s="90">
        <v>20</v>
      </c>
    </row>
    <row r="21" spans="1:18" x14ac:dyDescent="0.25">
      <c r="A21" s="88" t="s">
        <v>334</v>
      </c>
      <c r="B21" s="53" t="s">
        <v>198</v>
      </c>
      <c r="C21" s="89">
        <f>'3200'!C21</f>
        <v>0</v>
      </c>
      <c r="D21" s="89">
        <f>'3200'!D21</f>
        <v>0</v>
      </c>
      <c r="E21" s="89">
        <f>'3200'!E21</f>
        <v>0</v>
      </c>
      <c r="F21" s="89">
        <f t="shared" si="0"/>
        <v>0</v>
      </c>
      <c r="G21" s="90" t="str">
        <f>IFERROR(('3200'!G21/'3200'!C21)*1000,"")</f>
        <v/>
      </c>
      <c r="H21" s="90" t="str">
        <f>IFERROR(('3200'!H21/'3200'!D21)*1000,"")</f>
        <v/>
      </c>
      <c r="I21" s="90" t="str">
        <f>IFERROR(('3200'!I21/'3200'!E21)*1000,"")</f>
        <v/>
      </c>
      <c r="K21" s="88" t="s">
        <v>334</v>
      </c>
      <c r="L21" s="53" t="s">
        <v>198</v>
      </c>
      <c r="M21" s="90">
        <v>10</v>
      </c>
      <c r="N21" s="90">
        <v>20</v>
      </c>
      <c r="O21" s="90">
        <v>10</v>
      </c>
      <c r="P21" s="90">
        <v>20</v>
      </c>
      <c r="Q21" s="90">
        <v>10</v>
      </c>
      <c r="R21" s="90">
        <v>20</v>
      </c>
    </row>
    <row r="22" spans="1:18" x14ac:dyDescent="0.25">
      <c r="A22" s="88" t="s">
        <v>335</v>
      </c>
      <c r="B22" s="53" t="s">
        <v>200</v>
      </c>
      <c r="C22" s="89">
        <f>'3200'!C22</f>
        <v>0</v>
      </c>
      <c r="D22" s="89">
        <f>'3200'!D22</f>
        <v>0</v>
      </c>
      <c r="E22" s="89">
        <f>'3200'!E22</f>
        <v>0</v>
      </c>
      <c r="F22" s="89">
        <f t="shared" si="0"/>
        <v>0</v>
      </c>
      <c r="G22" s="90" t="str">
        <f>IFERROR(('3200'!G22/'3200'!C22)*1000,"")</f>
        <v/>
      </c>
      <c r="H22" s="90" t="str">
        <f>IFERROR(('3200'!H22/'3200'!D22)*1000,"")</f>
        <v/>
      </c>
      <c r="I22" s="90" t="str">
        <f>IFERROR(('3200'!I22/'3200'!E22)*1000,"")</f>
        <v/>
      </c>
      <c r="K22" s="88" t="s">
        <v>335</v>
      </c>
      <c r="L22" s="53" t="s">
        <v>200</v>
      </c>
      <c r="M22" s="90">
        <v>10</v>
      </c>
      <c r="N22" s="90">
        <v>20</v>
      </c>
      <c r="O22" s="90">
        <v>10</v>
      </c>
      <c r="P22" s="90">
        <v>20</v>
      </c>
      <c r="Q22" s="90">
        <v>10</v>
      </c>
      <c r="R22" s="90">
        <v>20</v>
      </c>
    </row>
    <row r="23" spans="1:18" x14ac:dyDescent="0.25">
      <c r="A23" s="88" t="s">
        <v>336</v>
      </c>
      <c r="B23" s="53" t="s">
        <v>202</v>
      </c>
      <c r="C23" s="89">
        <f>'3200'!C23</f>
        <v>0</v>
      </c>
      <c r="D23" s="89">
        <f>'3200'!D23</f>
        <v>0</v>
      </c>
      <c r="E23" s="89">
        <f>'3200'!E23</f>
        <v>0</v>
      </c>
      <c r="F23" s="89">
        <f t="shared" si="0"/>
        <v>0</v>
      </c>
      <c r="G23" s="90" t="str">
        <f>IFERROR(('3200'!G23/'3200'!C23)*1000,"")</f>
        <v/>
      </c>
      <c r="H23" s="90" t="str">
        <f>IFERROR(('3200'!H23/'3200'!D23)*1000,"")</f>
        <v/>
      </c>
      <c r="I23" s="90" t="str">
        <f>IFERROR(('3200'!I23/'3200'!E23)*1000,"")</f>
        <v/>
      </c>
      <c r="K23" s="88" t="s">
        <v>336</v>
      </c>
      <c r="L23" s="53" t="s">
        <v>202</v>
      </c>
      <c r="M23" s="90">
        <v>10</v>
      </c>
      <c r="N23" s="90">
        <v>20</v>
      </c>
      <c r="O23" s="90">
        <v>10</v>
      </c>
      <c r="P23" s="90">
        <v>20</v>
      </c>
      <c r="Q23" s="90">
        <v>10</v>
      </c>
      <c r="R23" s="90">
        <v>20</v>
      </c>
    </row>
    <row r="24" spans="1:18" x14ac:dyDescent="0.25">
      <c r="A24" s="88" t="s">
        <v>337</v>
      </c>
      <c r="B24" s="53" t="s">
        <v>204</v>
      </c>
      <c r="C24" s="89">
        <f>'3200'!C24</f>
        <v>0</v>
      </c>
      <c r="D24" s="89">
        <f>'3200'!D24</f>
        <v>0</v>
      </c>
      <c r="E24" s="89">
        <f>'3200'!E24</f>
        <v>0</v>
      </c>
      <c r="F24" s="89">
        <f t="shared" si="0"/>
        <v>0</v>
      </c>
      <c r="G24" s="90" t="str">
        <f>IFERROR(('3200'!G24/'3200'!C24)*1000,"")</f>
        <v/>
      </c>
      <c r="H24" s="90" t="str">
        <f>IFERROR(('3200'!H24/'3200'!D24)*1000,"")</f>
        <v/>
      </c>
      <c r="I24" s="90" t="str">
        <f>IFERROR(('3200'!I24/'3200'!E24)*1000,"")</f>
        <v/>
      </c>
      <c r="K24" s="88" t="s">
        <v>337</v>
      </c>
      <c r="L24" s="53" t="s">
        <v>204</v>
      </c>
      <c r="M24" s="90">
        <v>10</v>
      </c>
      <c r="N24" s="90">
        <v>20</v>
      </c>
      <c r="O24" s="90">
        <v>10</v>
      </c>
      <c r="P24" s="90">
        <v>20</v>
      </c>
      <c r="Q24" s="90">
        <v>10</v>
      </c>
      <c r="R24" s="90">
        <v>20</v>
      </c>
    </row>
    <row r="25" spans="1:18" x14ac:dyDescent="0.25">
      <c r="A25" s="88" t="s">
        <v>338</v>
      </c>
      <c r="B25" s="53" t="s">
        <v>206</v>
      </c>
      <c r="C25" s="89">
        <f>'3200'!C25</f>
        <v>0</v>
      </c>
      <c r="D25" s="89">
        <f>'3200'!D25</f>
        <v>0</v>
      </c>
      <c r="E25" s="89">
        <f>'3200'!E25</f>
        <v>0</v>
      </c>
      <c r="F25" s="89">
        <f t="shared" si="0"/>
        <v>0</v>
      </c>
      <c r="G25" s="90" t="str">
        <f>IFERROR(('3200'!G25/'3200'!C25)*1000,"")</f>
        <v/>
      </c>
      <c r="H25" s="90" t="str">
        <f>IFERROR(('3200'!H25/'3200'!D25)*1000,"")</f>
        <v/>
      </c>
      <c r="I25" s="90" t="str">
        <f>IFERROR(('3200'!I25/'3200'!E25)*1000,"")</f>
        <v/>
      </c>
      <c r="K25" s="88" t="s">
        <v>338</v>
      </c>
      <c r="L25" s="53" t="s">
        <v>206</v>
      </c>
      <c r="M25" s="90">
        <v>10</v>
      </c>
      <c r="N25" s="90">
        <v>20</v>
      </c>
      <c r="O25" s="90">
        <v>10</v>
      </c>
      <c r="P25" s="90">
        <v>20</v>
      </c>
      <c r="Q25" s="90">
        <v>10</v>
      </c>
      <c r="R25" s="90">
        <v>20</v>
      </c>
    </row>
    <row r="26" spans="1:18" ht="12.9" customHeight="1" x14ac:dyDescent="0.25">
      <c r="A26" s="88" t="s">
        <v>339</v>
      </c>
      <c r="B26" s="53" t="s">
        <v>208</v>
      </c>
      <c r="C26" s="89">
        <f>'3200'!C26</f>
        <v>0</v>
      </c>
      <c r="D26" s="89">
        <f>'3200'!D26</f>
        <v>0</v>
      </c>
      <c r="E26" s="89">
        <f>'3200'!E26</f>
        <v>0</v>
      </c>
      <c r="F26" s="89">
        <f t="shared" si="0"/>
        <v>0</v>
      </c>
      <c r="G26" s="90" t="str">
        <f>IFERROR(('3200'!G26/'3200'!C26)*1000,"")</f>
        <v/>
      </c>
      <c r="H26" s="90" t="str">
        <f>IFERROR(('3200'!H26/'3200'!D26)*1000,"")</f>
        <v/>
      </c>
      <c r="I26" s="90" t="str">
        <f>IFERROR(('3200'!I26/'3200'!E26)*1000,"")</f>
        <v/>
      </c>
      <c r="K26" s="88" t="s">
        <v>339</v>
      </c>
      <c r="L26" s="53" t="s">
        <v>208</v>
      </c>
      <c r="M26" s="90">
        <v>10</v>
      </c>
      <c r="N26" s="90">
        <v>20</v>
      </c>
      <c r="O26" s="90">
        <v>10</v>
      </c>
      <c r="P26" s="90">
        <v>20</v>
      </c>
      <c r="Q26" s="90">
        <v>10</v>
      </c>
      <c r="R26" s="90">
        <v>20</v>
      </c>
    </row>
    <row r="27" spans="1:18" x14ac:dyDescent="0.25">
      <c r="A27" s="88" t="s">
        <v>340</v>
      </c>
      <c r="B27" s="53" t="s">
        <v>210</v>
      </c>
      <c r="C27" s="89">
        <f>'3200'!C27</f>
        <v>0</v>
      </c>
      <c r="D27" s="89">
        <f>'3200'!D27</f>
        <v>0</v>
      </c>
      <c r="E27" s="89">
        <f>'3200'!E27</f>
        <v>0</v>
      </c>
      <c r="F27" s="89">
        <f t="shared" si="0"/>
        <v>0</v>
      </c>
      <c r="G27" s="90" t="str">
        <f>IFERROR(('3200'!G27/'3200'!C27)*1000,"")</f>
        <v/>
      </c>
      <c r="H27" s="90" t="str">
        <f>IFERROR(('3200'!H27/'3200'!D27)*1000,"")</f>
        <v/>
      </c>
      <c r="I27" s="90" t="str">
        <f>IFERROR(('3200'!I27/'3200'!E27)*1000,"")</f>
        <v/>
      </c>
      <c r="K27" s="88" t="s">
        <v>340</v>
      </c>
      <c r="L27" s="53" t="s">
        <v>210</v>
      </c>
      <c r="M27" s="90">
        <v>10</v>
      </c>
      <c r="N27" s="90">
        <v>20</v>
      </c>
      <c r="O27" s="90">
        <v>10</v>
      </c>
      <c r="P27" s="90">
        <v>20</v>
      </c>
      <c r="Q27" s="90">
        <v>10</v>
      </c>
      <c r="R27" s="90">
        <v>20</v>
      </c>
    </row>
    <row r="28" spans="1:18" x14ac:dyDescent="0.25">
      <c r="A28" s="88" t="s">
        <v>341</v>
      </c>
      <c r="B28" s="53" t="s">
        <v>212</v>
      </c>
      <c r="C28" s="89">
        <f>'3200'!C28</f>
        <v>0</v>
      </c>
      <c r="D28" s="89">
        <f>'3200'!D28</f>
        <v>0</v>
      </c>
      <c r="E28" s="89">
        <f>'3200'!E28</f>
        <v>0</v>
      </c>
      <c r="F28" s="89">
        <f t="shared" si="0"/>
        <v>0</v>
      </c>
      <c r="G28" s="90" t="str">
        <f>IFERROR(('3200'!G28/'3200'!C28)*1000,"")</f>
        <v/>
      </c>
      <c r="H28" s="90" t="str">
        <f>IFERROR(('3200'!H28/'3200'!D28)*1000,"")</f>
        <v/>
      </c>
      <c r="I28" s="90" t="str">
        <f>IFERROR(('3200'!I28/'3200'!E28)*1000,"")</f>
        <v/>
      </c>
      <c r="K28" s="88" t="s">
        <v>341</v>
      </c>
      <c r="L28" s="53" t="s">
        <v>212</v>
      </c>
      <c r="M28" s="90">
        <v>10</v>
      </c>
      <c r="N28" s="90">
        <v>20</v>
      </c>
      <c r="O28" s="90">
        <v>10</v>
      </c>
      <c r="P28" s="90">
        <v>20</v>
      </c>
      <c r="Q28" s="90">
        <v>10</v>
      </c>
      <c r="R28" s="90">
        <v>20</v>
      </c>
    </row>
    <row r="29" spans="1:18" x14ac:dyDescent="0.25">
      <c r="A29" s="88" t="s">
        <v>45</v>
      </c>
      <c r="B29" s="53" t="s">
        <v>214</v>
      </c>
      <c r="C29" s="89">
        <f>'3200'!C29</f>
        <v>0</v>
      </c>
      <c r="D29" s="89">
        <f>'3200'!D29</f>
        <v>0</v>
      </c>
      <c r="E29" s="89">
        <f>'3200'!E29</f>
        <v>0</v>
      </c>
      <c r="F29" s="89">
        <f t="shared" si="0"/>
        <v>0</v>
      </c>
      <c r="G29" s="90" t="str">
        <f>IFERROR(('3200'!G29/'3200'!C29)*1000,"")</f>
        <v/>
      </c>
      <c r="H29" s="90" t="str">
        <f>IFERROR(('3200'!H29/'3200'!D29)*1000,"")</f>
        <v/>
      </c>
      <c r="I29" s="90" t="str">
        <f>IFERROR(('3200'!I29/'3200'!E29)*1000,"")</f>
        <v/>
      </c>
      <c r="K29" s="88" t="s">
        <v>45</v>
      </c>
      <c r="L29" s="53" t="s">
        <v>214</v>
      </c>
      <c r="M29" s="90">
        <v>10</v>
      </c>
      <c r="N29" s="90">
        <v>20</v>
      </c>
      <c r="O29" s="90">
        <v>10</v>
      </c>
      <c r="P29" s="90">
        <v>20</v>
      </c>
      <c r="Q29" s="90">
        <v>10</v>
      </c>
      <c r="R29" s="90">
        <v>20</v>
      </c>
    </row>
  </sheetData>
  <sheetProtection password="8116" sheet="1" objects="1" scenarios="1"/>
  <mergeCells count="8">
    <mergeCell ref="K8:K9"/>
    <mergeCell ref="L8:L9"/>
    <mergeCell ref="M8:R8"/>
    <mergeCell ref="A8:A9"/>
    <mergeCell ref="B8:B9"/>
    <mergeCell ref="C8:E8"/>
    <mergeCell ref="F8:F9"/>
    <mergeCell ref="G8:I8"/>
  </mergeCells>
  <conditionalFormatting sqref="G11:G29">
    <cfRule type="expression" dxfId="3" priority="4">
      <formula>OR($G11&lt;$M11,$G11&gt;$N11)</formula>
    </cfRule>
  </conditionalFormatting>
  <conditionalFormatting sqref="H11:H29">
    <cfRule type="expression" dxfId="2" priority="3">
      <formula>OR($H11&lt;$O11,$H11&gt;$P11)</formula>
    </cfRule>
  </conditionalFormatting>
  <conditionalFormatting sqref="I11:I29">
    <cfRule type="expression" dxfId="1" priority="2">
      <formula>OR($I11&lt;$Q11,$I11&gt;$R11)</formula>
    </cfRule>
  </conditionalFormatting>
  <conditionalFormatting sqref="G11:I29">
    <cfRule type="containsBlanks" dxfId="0" priority="1">
      <formula>LEN(TRIM(G11))=0</formula>
    </cfRule>
  </conditionalFormatting>
  <pageMargins left="0.7" right="0.7" top="0.75" bottom="0.75" header="0.3" footer="0.3"/>
  <pageSetup paperSize="9" firstPageNumber="2147483648"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A11" sqref="A11"/>
    </sheetView>
  </sheetViews>
  <sheetFormatPr defaultRowHeight="13.2" x14ac:dyDescent="0.25"/>
  <cols>
    <col min="1" max="1" width="27.109375" customWidth="1"/>
    <col min="2" max="2" width="25.88671875" customWidth="1"/>
    <col min="3" max="3" width="31.88671875" customWidth="1"/>
    <col min="4" max="4" width="27.109375" customWidth="1"/>
    <col min="5" max="5" width="28.21875" customWidth="1"/>
  </cols>
  <sheetData>
    <row r="1" spans="1:5" ht="30.9" customHeight="1" x14ac:dyDescent="0.25">
      <c r="A1" s="268" t="s">
        <v>346</v>
      </c>
      <c r="B1" s="268"/>
      <c r="C1" s="268"/>
      <c r="D1" s="268"/>
      <c r="E1" s="268"/>
    </row>
    <row r="2" spans="1:5" ht="15.6" x14ac:dyDescent="0.3">
      <c r="A2" s="94"/>
      <c r="B2" s="94"/>
      <c r="C2" s="95" t="s">
        <v>347</v>
      </c>
      <c r="D2" s="94"/>
      <c r="E2" s="94"/>
    </row>
    <row r="3" spans="1:5" ht="15.6" x14ac:dyDescent="0.3">
      <c r="A3" s="94"/>
      <c r="B3" s="94"/>
      <c r="D3" s="94"/>
      <c r="E3" s="94"/>
    </row>
    <row r="4" spans="1:5" ht="15.6" x14ac:dyDescent="0.25">
      <c r="A4" s="47"/>
      <c r="C4" s="96" t="s">
        <v>348</v>
      </c>
    </row>
    <row r="6" spans="1:5" ht="26.4" x14ac:dyDescent="0.25">
      <c r="A6" s="97" t="s">
        <v>349</v>
      </c>
      <c r="B6" s="97" t="s">
        <v>350</v>
      </c>
      <c r="C6" s="97" t="s">
        <v>351</v>
      </c>
      <c r="D6" s="97" t="s">
        <v>352</v>
      </c>
      <c r="E6" s="97" t="s">
        <v>353</v>
      </c>
    </row>
    <row r="7" spans="1:5" x14ac:dyDescent="0.25">
      <c r="A7" s="98" t="s">
        <v>354</v>
      </c>
      <c r="B7" s="99">
        <f>SUM('2200'!C37:D37)+SUM('2400'!C37:D37)</f>
        <v>0</v>
      </c>
      <c r="C7" s="100" t="str">
        <f>IFERROR(((SUM('2100'!C37:D37)+SUM('2300'!C37:D37))*1000)/'форма РГП'!B7,"")</f>
        <v/>
      </c>
      <c r="D7" s="101">
        <f>SUM('2100'!C37:D37)+SUM('2300'!C37:D37)</f>
        <v>0</v>
      </c>
      <c r="E7" s="102">
        <v>1</v>
      </c>
    </row>
    <row r="8" spans="1:5" x14ac:dyDescent="0.25">
      <c r="A8" s="98" t="s">
        <v>355</v>
      </c>
      <c r="B8" s="99">
        <f>'2200'!E37+'2400'!E37</f>
        <v>0</v>
      </c>
      <c r="C8" s="100" t="str">
        <f>IFERROR((('2100'!E37+'2300'!E37)*1000)/'форма РГП'!B8,"")</f>
        <v/>
      </c>
      <c r="D8" s="101">
        <f>'2100'!E37+'2300'!E37</f>
        <v>0</v>
      </c>
      <c r="E8" s="102">
        <v>1</v>
      </c>
    </row>
    <row r="9" spans="1:5" x14ac:dyDescent="0.25">
      <c r="A9" s="98" t="s">
        <v>356</v>
      </c>
      <c r="B9" s="99">
        <f>SUM('2200'!F37:G37)+SUM('2400'!F37:G37)</f>
        <v>0</v>
      </c>
      <c r="C9" s="100" t="str">
        <f>IFERROR(((SUM('2100'!F37:G37)+SUM('2300'!F37:G37))*1000)/'форма РГП'!B9,"")</f>
        <v/>
      </c>
      <c r="D9" s="101">
        <f>SUM('2100'!F37:G37)+SUM('2300'!F37:G37)</f>
        <v>0</v>
      </c>
      <c r="E9" s="102">
        <v>1</v>
      </c>
    </row>
    <row r="10" spans="1:5" x14ac:dyDescent="0.25">
      <c r="A10" s="98" t="s">
        <v>357</v>
      </c>
      <c r="B10" s="99">
        <f>'3100'!F30+'3200'!F30</f>
        <v>0</v>
      </c>
      <c r="C10" s="100" t="str">
        <f>IFERROR((('3100'!J30+'3200'!J30)*1000)/'форма РГП'!B10,"")</f>
        <v/>
      </c>
      <c r="D10" s="101">
        <f>'3100'!J30+'3200'!J30</f>
        <v>0</v>
      </c>
      <c r="E10" s="102">
        <v>1</v>
      </c>
    </row>
    <row r="11" spans="1:5" x14ac:dyDescent="0.25">
      <c r="A11" s="98" t="s">
        <v>358</v>
      </c>
      <c r="B11" s="99">
        <f>SUM('2200'!H37:K37)+SUM('2400'!H37:K37)</f>
        <v>0</v>
      </c>
      <c r="C11" s="100" t="str">
        <f>IFERROR((SUM('2100'!H37:K37)+SUM('2300'!H37:K37)*1000)/'форма РГП'!B11,"")</f>
        <v/>
      </c>
      <c r="D11" s="101">
        <f>SUM('2100'!H37:K37)+SUM('2300'!H37:K37)</f>
        <v>0</v>
      </c>
      <c r="E11" s="102">
        <v>1</v>
      </c>
    </row>
    <row r="12" spans="1:5" x14ac:dyDescent="0.25">
      <c r="A12" s="98" t="s">
        <v>45</v>
      </c>
      <c r="B12" s="99">
        <f>'2200'!L37+'2400'!L37</f>
        <v>0</v>
      </c>
      <c r="C12" s="100" t="str">
        <f>IFERROR((('2100'!L37+'2300'!L37)*1000)/'форма РГП'!B12,"")</f>
        <v/>
      </c>
      <c r="D12" s="101">
        <f>'2100'!L37+'2300'!L37</f>
        <v>0</v>
      </c>
      <c r="E12" s="102">
        <v>1</v>
      </c>
    </row>
    <row r="13" spans="1:5" x14ac:dyDescent="0.25">
      <c r="A13" s="98" t="s">
        <v>359</v>
      </c>
      <c r="B13" s="99">
        <f>SUM(B7:B12)</f>
        <v>0</v>
      </c>
      <c r="C13" s="100" t="e">
        <f>D13/B13*1000</f>
        <v>#DIV/0!</v>
      </c>
      <c r="D13" s="101">
        <f>SUM(D7:D12)</f>
        <v>0</v>
      </c>
      <c r="E13" s="102">
        <v>1</v>
      </c>
    </row>
  </sheetData>
  <mergeCells count="1">
    <mergeCell ref="A1:E1"/>
  </mergeCells>
  <pageMargins left="0.7" right="0.7" top="0.75" bottom="0.75" header="0.3" footer="0.3"/>
  <pageSetup paperSize="9" firstPageNumber="214748364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92D050"/>
    <pageSetUpPr fitToPage="1"/>
  </sheetPr>
  <dimension ref="A1:FX56"/>
  <sheetViews>
    <sheetView showGridLines="0" zoomScale="85" zoomScaleNormal="85" workbookViewId="0">
      <selection activeCell="AC25" sqref="AC25:CT25"/>
    </sheetView>
  </sheetViews>
  <sheetFormatPr defaultColWidth="1.44140625" defaultRowHeight="13.2" x14ac:dyDescent="0.25"/>
  <cols>
    <col min="1" max="49" width="1.44140625" style="4"/>
    <col min="50" max="50" width="1.5546875" style="4" customWidth="1"/>
    <col min="51" max="51" width="3.44140625" style="4" customWidth="1"/>
    <col min="52" max="97" width="1.44140625" style="4"/>
    <col min="98" max="98" width="1.44140625" style="4" customWidth="1"/>
    <col min="99" max="16384" width="1.44140625" style="4"/>
  </cols>
  <sheetData>
    <row r="1" spans="1:99" s="5" customFormat="1" x14ac:dyDescent="0.25">
      <c r="A1" s="5" t="s">
        <v>109</v>
      </c>
      <c r="O1" s="171" t="s">
        <v>110</v>
      </c>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3"/>
    </row>
    <row r="2" spans="1:99" s="5" customFormat="1" ht="6" customHeight="1" x14ac:dyDescent="0.25"/>
    <row r="3" spans="1:99" s="5" customFormat="1" x14ac:dyDescent="0.25">
      <c r="O3" s="174" t="s">
        <v>111</v>
      </c>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6"/>
    </row>
    <row r="4" spans="1:99" s="6" customFormat="1" ht="6" customHeight="1" x14ac:dyDescent="0.15"/>
    <row r="5" spans="1:99" s="5" customFormat="1" x14ac:dyDescent="0.25">
      <c r="K5" s="177" t="s">
        <v>112</v>
      </c>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9"/>
    </row>
    <row r="6" spans="1:99" s="5" customFormat="1" x14ac:dyDescent="0.25">
      <c r="K6" s="153" t="s">
        <v>113</v>
      </c>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5"/>
    </row>
    <row r="7" spans="1:99" s="5" customFormat="1" x14ac:dyDescent="0.25">
      <c r="K7" s="156" t="s">
        <v>114</v>
      </c>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8"/>
    </row>
    <row r="8" spans="1:99" s="5" customFormat="1" ht="25.05" customHeight="1" x14ac:dyDescent="0.25">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row>
    <row r="9" spans="1:99" s="8" customFormat="1" ht="21.75" customHeight="1" x14ac:dyDescent="0.35">
      <c r="I9" s="285"/>
      <c r="J9" s="285"/>
      <c r="K9" s="285"/>
      <c r="L9" s="285"/>
      <c r="M9" s="285"/>
      <c r="N9" s="285"/>
      <c r="O9" s="286" t="s">
        <v>115</v>
      </c>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c r="BT9" s="287"/>
      <c r="BU9" s="287"/>
      <c r="BV9" s="287"/>
      <c r="BW9" s="287"/>
      <c r="BX9" s="287"/>
      <c r="BY9" s="287"/>
      <c r="BZ9" s="287"/>
      <c r="CA9" s="287"/>
      <c r="CB9" s="287"/>
      <c r="CC9" s="287"/>
      <c r="CD9" s="287"/>
      <c r="CE9" s="287"/>
      <c r="CF9" s="287"/>
      <c r="CG9" s="288"/>
    </row>
    <row r="10" spans="1:99" s="8" customFormat="1" ht="18" x14ac:dyDescent="0.35">
      <c r="I10" s="285"/>
      <c r="J10" s="285"/>
      <c r="K10" s="285"/>
      <c r="L10" s="285"/>
      <c r="M10" s="285"/>
      <c r="N10" s="285"/>
      <c r="O10" s="289" t="s">
        <v>116</v>
      </c>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0"/>
      <c r="CE10" s="290"/>
      <c r="CF10" s="290"/>
      <c r="CG10" s="291"/>
    </row>
    <row r="11" spans="1:99" s="9" customFormat="1" ht="18" x14ac:dyDescent="0.35">
      <c r="I11" s="292"/>
      <c r="J11" s="292"/>
      <c r="K11" s="292"/>
      <c r="L11" s="292"/>
      <c r="M11" s="292"/>
      <c r="N11" s="292"/>
      <c r="O11" s="293"/>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5"/>
      <c r="AV11" s="296"/>
      <c r="AW11" s="296" t="s">
        <v>117</v>
      </c>
      <c r="AX11" s="297">
        <v>22</v>
      </c>
      <c r="AY11" s="297"/>
      <c r="AZ11" s="298" t="s">
        <v>118</v>
      </c>
      <c r="BA11" s="294"/>
      <c r="BB11" s="298"/>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9"/>
      <c r="CH11" s="292"/>
      <c r="CI11" s="292"/>
      <c r="CJ11" s="292"/>
      <c r="CK11" s="292"/>
      <c r="CL11" s="292"/>
      <c r="CM11" s="292"/>
      <c r="CN11" s="292"/>
      <c r="CO11" s="292"/>
      <c r="CP11" s="292"/>
      <c r="CQ11" s="292"/>
      <c r="CR11" s="292"/>
      <c r="CS11" s="292"/>
      <c r="CT11" s="292"/>
      <c r="CU11" s="292"/>
    </row>
    <row r="12" spans="1:99" s="10" customFormat="1" ht="5.0999999999999996" customHeight="1" x14ac:dyDescent="0.2">
      <c r="I12" s="300"/>
      <c r="J12" s="300"/>
      <c r="K12" s="300"/>
      <c r="L12" s="300"/>
      <c r="M12" s="300"/>
      <c r="N12" s="300"/>
      <c r="O12" s="301"/>
      <c r="P12" s="302"/>
      <c r="Q12" s="302"/>
      <c r="R12" s="302"/>
      <c r="S12" s="302"/>
      <c r="T12" s="302"/>
      <c r="U12" s="302"/>
      <c r="V12" s="302"/>
      <c r="W12" s="302"/>
      <c r="X12" s="302"/>
      <c r="Y12" s="302"/>
      <c r="Z12" s="302"/>
      <c r="AA12" s="302"/>
      <c r="AB12" s="302"/>
      <c r="AC12" s="302"/>
      <c r="AD12" s="302"/>
      <c r="AE12" s="302"/>
      <c r="AF12" s="302"/>
      <c r="AG12" s="302"/>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2"/>
      <c r="BO12" s="302"/>
      <c r="BP12" s="302"/>
      <c r="BQ12" s="302"/>
      <c r="BR12" s="302"/>
      <c r="BS12" s="302"/>
      <c r="BT12" s="302"/>
      <c r="BU12" s="302"/>
      <c r="BV12" s="302"/>
      <c r="BW12" s="302"/>
      <c r="BX12" s="302"/>
      <c r="BY12" s="302"/>
      <c r="BZ12" s="302"/>
      <c r="CA12" s="302"/>
      <c r="CB12" s="304"/>
      <c r="CC12" s="304"/>
      <c r="CD12" s="304"/>
      <c r="CE12" s="304"/>
      <c r="CF12" s="304"/>
      <c r="CG12" s="305"/>
      <c r="CH12" s="300"/>
      <c r="CI12" s="300"/>
      <c r="CJ12" s="300"/>
      <c r="CK12" s="300"/>
      <c r="CL12" s="300"/>
      <c r="CM12" s="300"/>
      <c r="CN12" s="300"/>
      <c r="CO12" s="300"/>
      <c r="CP12" s="300"/>
      <c r="CQ12" s="300"/>
      <c r="CR12" s="300"/>
      <c r="CS12" s="300"/>
      <c r="CT12" s="300"/>
      <c r="CU12" s="300"/>
    </row>
    <row r="13" spans="1:99" s="5" customFormat="1" ht="25.05" customHeight="1" x14ac:dyDescent="0.25">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c r="BR13" s="284"/>
      <c r="BS13" s="284"/>
      <c r="BT13" s="284"/>
      <c r="BU13" s="284"/>
      <c r="BV13" s="284"/>
      <c r="BW13" s="284"/>
      <c r="BX13" s="284"/>
      <c r="BY13" s="284"/>
      <c r="BZ13" s="284"/>
      <c r="CA13" s="284"/>
      <c r="CB13" s="284"/>
      <c r="CC13" s="284"/>
      <c r="CD13" s="284"/>
      <c r="CE13" s="284"/>
      <c r="CF13" s="284"/>
      <c r="CG13" s="284"/>
      <c r="CH13" s="284"/>
      <c r="CI13" s="284"/>
      <c r="CJ13" s="284"/>
      <c r="CK13" s="284"/>
      <c r="CL13" s="284"/>
      <c r="CM13" s="284"/>
      <c r="CN13" s="284"/>
      <c r="CO13" s="284"/>
      <c r="CP13" s="284"/>
      <c r="CQ13" s="284"/>
      <c r="CR13" s="284"/>
      <c r="CS13" s="284"/>
      <c r="CT13" s="284"/>
      <c r="CU13" s="284"/>
    </row>
    <row r="14" spans="1:99" s="11" customFormat="1" x14ac:dyDescent="0.25">
      <c r="A14" s="167" t="s">
        <v>119</v>
      </c>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9"/>
      <c r="AZ14" s="170" t="s">
        <v>120</v>
      </c>
      <c r="BA14" s="168"/>
      <c r="BB14" s="168"/>
      <c r="BC14" s="168"/>
      <c r="BD14" s="168"/>
      <c r="BE14" s="168"/>
      <c r="BF14" s="168"/>
      <c r="BG14" s="168"/>
      <c r="BH14" s="168"/>
      <c r="BI14" s="168"/>
      <c r="BJ14" s="168"/>
      <c r="BK14" s="168"/>
      <c r="BL14" s="168"/>
      <c r="BM14" s="168"/>
      <c r="BN14" s="168"/>
      <c r="BO14" s="168"/>
      <c r="BP14" s="168"/>
      <c r="BQ14" s="168"/>
      <c r="BR14" s="168"/>
      <c r="BS14" s="168"/>
      <c r="BT14" s="168"/>
      <c r="BU14" s="169"/>
      <c r="BZ14" s="306" t="s">
        <v>121</v>
      </c>
      <c r="CA14" s="307"/>
      <c r="CB14" s="307"/>
      <c r="CC14" s="307"/>
      <c r="CD14" s="307"/>
      <c r="CE14" s="307"/>
      <c r="CF14" s="307"/>
      <c r="CG14" s="307"/>
      <c r="CH14" s="307"/>
      <c r="CI14" s="307"/>
      <c r="CJ14" s="307"/>
      <c r="CK14" s="307"/>
      <c r="CL14" s="307"/>
      <c r="CM14" s="307"/>
      <c r="CN14" s="307"/>
      <c r="CO14" s="307"/>
      <c r="CP14" s="307"/>
      <c r="CQ14" s="307"/>
      <c r="CR14" s="307"/>
      <c r="CS14" s="307"/>
      <c r="CT14" s="307"/>
      <c r="CU14" s="308"/>
    </row>
    <row r="15" spans="1:99" s="11" customFormat="1" x14ac:dyDescent="0.25">
      <c r="A15" s="161" t="s">
        <v>122</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3"/>
      <c r="AZ15" s="153" t="s">
        <v>123</v>
      </c>
      <c r="BA15" s="154"/>
      <c r="BB15" s="154"/>
      <c r="BC15" s="154"/>
      <c r="BD15" s="154"/>
      <c r="BE15" s="154"/>
      <c r="BF15" s="154"/>
      <c r="BG15" s="154"/>
      <c r="BH15" s="154"/>
      <c r="BI15" s="154"/>
      <c r="BJ15" s="154"/>
      <c r="BK15" s="154"/>
      <c r="BL15" s="154"/>
      <c r="BM15" s="154"/>
      <c r="BN15" s="154"/>
      <c r="BO15" s="154"/>
      <c r="BP15" s="154"/>
      <c r="BQ15" s="154"/>
      <c r="BR15" s="154"/>
      <c r="BS15" s="154"/>
      <c r="BT15" s="154"/>
      <c r="BU15" s="155"/>
      <c r="BZ15" s="309"/>
      <c r="CA15" s="309"/>
      <c r="CB15" s="309"/>
      <c r="CC15" s="309"/>
      <c r="CD15" s="309"/>
      <c r="CE15" s="309"/>
      <c r="CF15" s="309"/>
      <c r="CG15" s="309"/>
      <c r="CH15" s="309"/>
      <c r="CI15" s="309"/>
      <c r="CJ15" s="309"/>
      <c r="CK15" s="309"/>
      <c r="CL15" s="309"/>
      <c r="CM15" s="309"/>
      <c r="CN15" s="309"/>
      <c r="CO15" s="309"/>
      <c r="CP15" s="309"/>
      <c r="CQ15" s="309"/>
      <c r="CR15" s="309"/>
      <c r="CS15" s="309"/>
      <c r="CT15" s="309"/>
      <c r="CU15" s="309"/>
    </row>
    <row r="16" spans="1:99" s="11" customFormat="1" x14ac:dyDescent="0.25">
      <c r="A16" s="164" t="s">
        <v>124</v>
      </c>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6"/>
      <c r="AZ16" s="153"/>
      <c r="BA16" s="154"/>
      <c r="BB16" s="154"/>
      <c r="BC16" s="154"/>
      <c r="BD16" s="154"/>
      <c r="BE16" s="154"/>
      <c r="BF16" s="154"/>
      <c r="BG16" s="154"/>
      <c r="BH16" s="154"/>
      <c r="BI16" s="154"/>
      <c r="BJ16" s="154"/>
      <c r="BK16" s="154"/>
      <c r="BL16" s="154"/>
      <c r="BM16" s="154"/>
      <c r="BN16" s="154"/>
      <c r="BO16" s="154"/>
      <c r="BP16" s="154"/>
      <c r="BQ16" s="154"/>
      <c r="BR16" s="154"/>
      <c r="BS16" s="154"/>
      <c r="BT16" s="154"/>
      <c r="BU16" s="155"/>
      <c r="BZ16" s="310" t="s">
        <v>125</v>
      </c>
      <c r="CA16" s="310"/>
      <c r="CB16" s="310"/>
      <c r="CC16" s="310"/>
      <c r="CD16" s="310"/>
      <c r="CE16" s="310"/>
      <c r="CF16" s="310"/>
      <c r="CG16" s="310"/>
      <c r="CH16" s="310"/>
      <c r="CI16" s="310"/>
      <c r="CJ16" s="310"/>
      <c r="CK16" s="310"/>
      <c r="CL16" s="310"/>
      <c r="CM16" s="310"/>
      <c r="CN16" s="310"/>
      <c r="CO16" s="310"/>
      <c r="CP16" s="310"/>
      <c r="CQ16" s="310"/>
      <c r="CR16" s="310"/>
      <c r="CS16" s="310"/>
      <c r="CT16" s="310"/>
      <c r="CU16" s="310"/>
    </row>
    <row r="17" spans="1:173" s="11" customFormat="1" x14ac:dyDescent="0.25">
      <c r="A17" s="15"/>
      <c r="B17" s="13" t="s">
        <v>126</v>
      </c>
      <c r="C17" s="16" t="s">
        <v>127</v>
      </c>
      <c r="E17" s="17"/>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8"/>
      <c r="AZ17" s="153"/>
      <c r="BA17" s="154"/>
      <c r="BB17" s="154"/>
      <c r="BC17" s="154"/>
      <c r="BD17" s="154"/>
      <c r="BE17" s="154"/>
      <c r="BF17" s="154"/>
      <c r="BG17" s="154"/>
      <c r="BH17" s="154"/>
      <c r="BI17" s="154"/>
      <c r="BJ17" s="154"/>
      <c r="BK17" s="154"/>
      <c r="BL17" s="154"/>
      <c r="BM17" s="154"/>
      <c r="BN17" s="154"/>
      <c r="BO17" s="154"/>
      <c r="BP17" s="154"/>
      <c r="BQ17" s="154"/>
      <c r="BR17" s="154"/>
      <c r="BS17" s="154"/>
      <c r="BT17" s="154"/>
      <c r="BU17" s="155"/>
      <c r="BZ17" s="310" t="s">
        <v>128</v>
      </c>
      <c r="CA17" s="310"/>
      <c r="CB17" s="310"/>
      <c r="CC17" s="310"/>
      <c r="CD17" s="310"/>
      <c r="CE17" s="310"/>
      <c r="CF17" s="310"/>
      <c r="CG17" s="310"/>
      <c r="CH17" s="310"/>
      <c r="CI17" s="310"/>
      <c r="CJ17" s="310"/>
      <c r="CK17" s="310"/>
      <c r="CL17" s="310"/>
      <c r="CM17" s="310"/>
      <c r="CN17" s="310"/>
      <c r="CO17" s="310"/>
      <c r="CP17" s="310"/>
      <c r="CQ17" s="310"/>
      <c r="CR17" s="310"/>
      <c r="CS17" s="310"/>
      <c r="CT17" s="310"/>
      <c r="CU17" s="310"/>
    </row>
    <row r="18" spans="1:173" s="11" customFormat="1" ht="12.75" customHeight="1" x14ac:dyDescent="0.2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8"/>
      <c r="AZ18" s="153"/>
      <c r="BA18" s="154"/>
      <c r="BB18" s="154"/>
      <c r="BC18" s="154"/>
      <c r="BD18" s="154"/>
      <c r="BE18" s="154"/>
      <c r="BF18" s="154"/>
      <c r="BG18" s="154"/>
      <c r="BH18" s="154"/>
      <c r="BI18" s="154"/>
      <c r="BJ18" s="154"/>
      <c r="BK18" s="154"/>
      <c r="BL18" s="154"/>
      <c r="BM18" s="154"/>
      <c r="BN18" s="154"/>
      <c r="BO18" s="154"/>
      <c r="BP18" s="154"/>
      <c r="BQ18" s="154"/>
      <c r="BR18" s="154"/>
      <c r="BS18" s="154"/>
      <c r="BT18" s="154"/>
      <c r="BU18" s="155"/>
      <c r="BV18" s="19"/>
      <c r="BZ18" s="310" t="s">
        <v>129</v>
      </c>
      <c r="CA18" s="310"/>
      <c r="CB18" s="310"/>
      <c r="CC18" s="310"/>
      <c r="CD18" s="310"/>
      <c r="CE18" s="310"/>
      <c r="CF18" s="310"/>
      <c r="CG18" s="310"/>
      <c r="CH18" s="310"/>
      <c r="CI18" s="310"/>
      <c r="CJ18" s="310"/>
      <c r="CK18" s="310"/>
      <c r="CL18" s="310"/>
      <c r="CM18" s="310"/>
      <c r="CN18" s="310"/>
      <c r="CO18" s="310"/>
      <c r="CP18" s="310"/>
      <c r="CQ18" s="310"/>
      <c r="CR18" s="310"/>
      <c r="CS18" s="310"/>
      <c r="CT18" s="310"/>
      <c r="CU18" s="310"/>
    </row>
    <row r="19" spans="1:173" s="11" customFormat="1" ht="12.75" customHeight="1" x14ac:dyDescent="0.25">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8"/>
      <c r="AZ19" s="153"/>
      <c r="BA19" s="154"/>
      <c r="BB19" s="154"/>
      <c r="BC19" s="154"/>
      <c r="BD19" s="154"/>
      <c r="BE19" s="154"/>
      <c r="BF19" s="154"/>
      <c r="BG19" s="154"/>
      <c r="BH19" s="154"/>
      <c r="BI19" s="154"/>
      <c r="BJ19" s="154"/>
      <c r="BK19" s="154"/>
      <c r="BL19" s="154"/>
      <c r="BM19" s="154"/>
      <c r="BN19" s="154"/>
      <c r="BO19" s="154"/>
      <c r="BP19" s="154"/>
      <c r="BQ19" s="154"/>
      <c r="BR19" s="154"/>
      <c r="BS19" s="154"/>
      <c r="BT19" s="154"/>
      <c r="BU19" s="155"/>
      <c r="BV19" s="19"/>
      <c r="BZ19" s="311" t="s">
        <v>130</v>
      </c>
      <c r="CA19" s="311"/>
      <c r="CB19" s="311"/>
      <c r="CC19" s="311"/>
      <c r="CD19" s="311"/>
      <c r="CE19" s="311"/>
      <c r="CF19" s="311"/>
      <c r="CG19" s="311"/>
      <c r="CH19" s="311"/>
      <c r="CI19" s="311"/>
      <c r="CJ19" s="311"/>
      <c r="CK19" s="311"/>
      <c r="CL19" s="311"/>
      <c r="CM19" s="311"/>
      <c r="CN19" s="311"/>
      <c r="CO19" s="311"/>
      <c r="CP19" s="311"/>
      <c r="CQ19" s="311"/>
      <c r="CR19" s="311"/>
      <c r="CS19" s="311"/>
      <c r="CT19" s="311"/>
      <c r="CU19" s="311"/>
    </row>
    <row r="20" spans="1:173" s="11" customFormat="1" x14ac:dyDescent="0.25">
      <c r="A20" s="15"/>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8"/>
      <c r="AZ20" s="153"/>
      <c r="BA20" s="154"/>
      <c r="BB20" s="154"/>
      <c r="BC20" s="154"/>
      <c r="BD20" s="154"/>
      <c r="BE20" s="154"/>
      <c r="BF20" s="154"/>
      <c r="BG20" s="154"/>
      <c r="BH20" s="154"/>
      <c r="BI20" s="154"/>
      <c r="BJ20" s="154"/>
      <c r="BK20" s="154"/>
      <c r="BL20" s="154"/>
      <c r="BM20" s="154"/>
      <c r="BN20" s="154"/>
      <c r="BO20" s="154"/>
      <c r="BP20" s="154"/>
      <c r="BQ20" s="154"/>
      <c r="BR20" s="154"/>
      <c r="BS20" s="154"/>
      <c r="BT20" s="154"/>
      <c r="BU20" s="155"/>
      <c r="BV20" s="19"/>
      <c r="BZ20" s="312" t="s">
        <v>131</v>
      </c>
      <c r="CA20" s="313"/>
      <c r="CB20" s="314"/>
      <c r="CC20" s="314"/>
      <c r="CD20" s="314"/>
      <c r="CE20" s="314"/>
      <c r="CF20" s="314"/>
      <c r="CG20" s="314"/>
      <c r="CH20" s="314"/>
      <c r="CI20" s="314"/>
      <c r="CJ20" s="314"/>
      <c r="CK20" s="314"/>
      <c r="CL20" s="314"/>
      <c r="CM20" s="314"/>
      <c r="CN20" s="314"/>
      <c r="CO20" s="313"/>
      <c r="CP20" s="315" t="s">
        <v>132</v>
      </c>
      <c r="CQ20" s="314"/>
      <c r="CR20" s="314"/>
      <c r="CS20" s="314"/>
      <c r="CT20" s="314"/>
      <c r="CU20" s="314"/>
    </row>
    <row r="21" spans="1:173" s="11" customFormat="1" x14ac:dyDescent="0.25">
      <c r="A21" s="1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8"/>
      <c r="AZ21" s="153"/>
      <c r="BA21" s="154"/>
      <c r="BB21" s="154"/>
      <c r="BC21" s="154"/>
      <c r="BD21" s="154"/>
      <c r="BE21" s="154"/>
      <c r="BF21" s="154"/>
      <c r="BG21" s="154"/>
      <c r="BH21" s="154"/>
      <c r="BI21" s="154"/>
      <c r="BJ21" s="154"/>
      <c r="BK21" s="154"/>
      <c r="BL21" s="154"/>
      <c r="BM21" s="154"/>
      <c r="BN21" s="154"/>
      <c r="BO21" s="154"/>
      <c r="BP21" s="154"/>
      <c r="BQ21" s="154"/>
      <c r="BR21" s="154"/>
      <c r="BS21" s="154"/>
      <c r="BT21" s="154"/>
      <c r="BU21" s="155"/>
      <c r="BV21" s="19"/>
      <c r="BZ21" s="312" t="s">
        <v>131</v>
      </c>
      <c r="CA21" s="313"/>
      <c r="CB21" s="314"/>
      <c r="CC21" s="314"/>
      <c r="CD21" s="314"/>
      <c r="CE21" s="314"/>
      <c r="CF21" s="314"/>
      <c r="CG21" s="314"/>
      <c r="CH21" s="314"/>
      <c r="CI21" s="314"/>
      <c r="CJ21" s="314"/>
      <c r="CK21" s="314"/>
      <c r="CL21" s="314"/>
      <c r="CM21" s="314"/>
      <c r="CN21" s="314"/>
      <c r="CO21" s="313"/>
      <c r="CP21" s="315" t="s">
        <v>132</v>
      </c>
      <c r="CQ21" s="314"/>
      <c r="CR21" s="314"/>
      <c r="CS21" s="314"/>
      <c r="CT21" s="314"/>
      <c r="CU21" s="314"/>
    </row>
    <row r="22" spans="1:173" s="11" customFormat="1" x14ac:dyDescent="0.25">
      <c r="A22" s="12"/>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c r="AZ22" s="153"/>
      <c r="BA22" s="154"/>
      <c r="BB22" s="154"/>
      <c r="BC22" s="154"/>
      <c r="BD22" s="154"/>
      <c r="BE22" s="154"/>
      <c r="BF22" s="154"/>
      <c r="BG22" s="154"/>
      <c r="BH22" s="154"/>
      <c r="BI22" s="154"/>
      <c r="BJ22" s="154"/>
      <c r="BK22" s="154"/>
      <c r="BL22" s="154"/>
      <c r="BM22" s="154"/>
      <c r="BN22" s="154"/>
      <c r="BO22" s="154"/>
      <c r="BP22" s="154"/>
      <c r="BQ22" s="154"/>
      <c r="BR22" s="154"/>
      <c r="BS22" s="154"/>
      <c r="BT22" s="154"/>
      <c r="BU22" s="155"/>
      <c r="BV22" s="19"/>
      <c r="BZ22" s="316"/>
      <c r="CA22" s="316"/>
      <c r="CB22" s="316"/>
      <c r="CC22" s="316"/>
      <c r="CD22" s="316"/>
      <c r="CE22" s="316"/>
      <c r="CF22" s="316"/>
      <c r="CG22" s="316"/>
      <c r="CH22" s="316"/>
      <c r="CI22" s="316"/>
      <c r="CJ22" s="316"/>
      <c r="CK22" s="316"/>
      <c r="CL22" s="316"/>
      <c r="CM22" s="316"/>
      <c r="CN22" s="316"/>
      <c r="CO22" s="316"/>
      <c r="CP22" s="316"/>
      <c r="CQ22" s="316"/>
      <c r="CR22" s="316"/>
      <c r="CS22" s="316"/>
      <c r="CT22" s="316"/>
      <c r="CU22" s="316"/>
    </row>
    <row r="23" spans="1:173" s="11" customFormat="1" x14ac:dyDescent="0.25">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2"/>
      <c r="AZ23" s="156"/>
      <c r="BA23" s="157"/>
      <c r="BB23" s="157"/>
      <c r="BC23" s="157"/>
      <c r="BD23" s="157"/>
      <c r="BE23" s="157"/>
      <c r="BF23" s="157"/>
      <c r="BG23" s="157"/>
      <c r="BH23" s="157"/>
      <c r="BI23" s="157"/>
      <c r="BJ23" s="157"/>
      <c r="BK23" s="157"/>
      <c r="BL23" s="157"/>
      <c r="BM23" s="157"/>
      <c r="BN23" s="157"/>
      <c r="BO23" s="157"/>
      <c r="BP23" s="157"/>
      <c r="BQ23" s="157"/>
      <c r="BR23" s="157"/>
      <c r="BS23" s="157"/>
      <c r="BT23" s="157"/>
      <c r="BU23" s="158"/>
      <c r="BV23" s="19"/>
      <c r="BY23" s="23"/>
      <c r="BZ23" s="317" t="s">
        <v>133</v>
      </c>
      <c r="CA23" s="318"/>
      <c r="CB23" s="318"/>
      <c r="CC23" s="318"/>
      <c r="CD23" s="318"/>
      <c r="CE23" s="318"/>
      <c r="CF23" s="318"/>
      <c r="CG23" s="318"/>
      <c r="CH23" s="318"/>
      <c r="CI23" s="318"/>
      <c r="CJ23" s="318"/>
      <c r="CK23" s="318"/>
      <c r="CL23" s="318"/>
      <c r="CM23" s="318"/>
      <c r="CN23" s="318"/>
      <c r="CO23" s="318"/>
      <c r="CP23" s="318"/>
      <c r="CQ23" s="318"/>
      <c r="CR23" s="318"/>
      <c r="CS23" s="318"/>
      <c r="CT23" s="318"/>
      <c r="CU23" s="319"/>
    </row>
    <row r="24" spans="1:173" s="16" customFormat="1" ht="25.05" customHeight="1" x14ac:dyDescent="0.25">
      <c r="BZ24" s="320"/>
      <c r="CA24" s="320"/>
      <c r="CB24" s="320"/>
      <c r="CC24" s="320"/>
      <c r="CD24" s="320"/>
      <c r="CE24" s="320"/>
      <c r="CF24" s="320"/>
      <c r="CG24" s="320"/>
      <c r="CH24" s="320"/>
      <c r="CI24" s="320"/>
      <c r="CJ24" s="320"/>
      <c r="CK24" s="320"/>
      <c r="CL24" s="320"/>
      <c r="CM24" s="320"/>
      <c r="CN24" s="320"/>
      <c r="CO24" s="320"/>
      <c r="CP24" s="320"/>
      <c r="CQ24" s="320"/>
      <c r="CR24" s="320"/>
      <c r="CS24" s="320"/>
      <c r="CT24" s="320"/>
      <c r="CU24" s="320"/>
    </row>
    <row r="25" spans="1:173" ht="28.5" customHeight="1" x14ac:dyDescent="0.25">
      <c r="A25" s="7"/>
      <c r="B25" s="24" t="s">
        <v>134</v>
      </c>
      <c r="C25" s="24"/>
      <c r="D25" s="24"/>
      <c r="E25" s="24"/>
      <c r="F25" s="24"/>
      <c r="G25" s="24"/>
      <c r="H25" s="24"/>
      <c r="I25" s="24"/>
      <c r="J25" s="25"/>
      <c r="K25" s="25"/>
      <c r="L25" s="25"/>
      <c r="M25" s="25"/>
      <c r="N25" s="25"/>
      <c r="O25" s="25"/>
      <c r="P25" s="25"/>
      <c r="Q25" s="25"/>
      <c r="R25" s="25"/>
      <c r="S25" s="25"/>
      <c r="T25" s="25"/>
      <c r="U25" s="25"/>
      <c r="V25" s="25"/>
      <c r="W25" s="25"/>
      <c r="X25" s="25"/>
      <c r="Y25" s="25"/>
      <c r="Z25" s="25"/>
      <c r="AA25" s="25"/>
      <c r="AB25" s="26"/>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27"/>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row>
    <row r="26" spans="1:173" s="28" customFormat="1" ht="9" customHeight="1" x14ac:dyDescent="0.15">
      <c r="A26" s="29"/>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3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row>
    <row r="27" spans="1:173" ht="26.1" customHeight="1" x14ac:dyDescent="0.25">
      <c r="A27" s="7"/>
      <c r="B27" s="24" t="s">
        <v>135</v>
      </c>
      <c r="C27" s="24"/>
      <c r="D27" s="24"/>
      <c r="E27" s="24"/>
      <c r="F27" s="24"/>
      <c r="G27" s="24"/>
      <c r="H27" s="24"/>
      <c r="I27" s="24"/>
      <c r="J27" s="24"/>
      <c r="K27" s="24"/>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6"/>
      <c r="CP27" s="146"/>
      <c r="CQ27" s="146"/>
      <c r="CR27" s="146"/>
      <c r="CS27" s="146"/>
      <c r="CT27" s="146"/>
      <c r="CU27" s="27"/>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row>
    <row r="28" spans="1:173" s="11" customFormat="1" ht="3" customHeight="1" x14ac:dyDescent="0.15">
      <c r="A28" s="32"/>
      <c r="B28" s="33"/>
      <c r="C28" s="33"/>
      <c r="D28" s="33"/>
      <c r="E28" s="33"/>
      <c r="F28" s="33"/>
      <c r="G28" s="33"/>
      <c r="H28" s="33"/>
      <c r="I28" s="33"/>
      <c r="J28" s="33"/>
      <c r="K28" s="33"/>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34"/>
    </row>
    <row r="29" spans="1:173" s="11" customFormat="1" x14ac:dyDescent="0.25">
      <c r="A29" s="148" t="s">
        <v>136</v>
      </c>
      <c r="B29" s="148"/>
      <c r="C29" s="148"/>
      <c r="D29" s="148"/>
      <c r="E29" s="148"/>
      <c r="F29" s="148"/>
      <c r="G29" s="148"/>
      <c r="H29" s="148"/>
      <c r="I29" s="148"/>
      <c r="J29" s="148"/>
      <c r="K29" s="148"/>
      <c r="L29" s="148"/>
      <c r="M29" s="148"/>
      <c r="N29" s="148"/>
      <c r="O29" s="148"/>
      <c r="P29" s="148"/>
      <c r="Q29" s="148"/>
      <c r="R29" s="149"/>
      <c r="S29" s="150" t="s">
        <v>137</v>
      </c>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151"/>
      <c r="CM29" s="151"/>
      <c r="CN29" s="151"/>
      <c r="CO29" s="151"/>
      <c r="CP29" s="151"/>
      <c r="CQ29" s="151"/>
      <c r="CR29" s="151"/>
      <c r="CS29" s="151"/>
      <c r="CT29" s="151"/>
      <c r="CU29" s="152"/>
    </row>
    <row r="30" spans="1:173" s="11" customFormat="1" x14ac:dyDescent="0.25">
      <c r="A30" s="142" t="s">
        <v>138</v>
      </c>
      <c r="B30" s="142"/>
      <c r="C30" s="142"/>
      <c r="D30" s="142"/>
      <c r="E30" s="142"/>
      <c r="F30" s="142"/>
      <c r="G30" s="142"/>
      <c r="H30" s="142"/>
      <c r="I30" s="142"/>
      <c r="J30" s="142"/>
      <c r="K30" s="142"/>
      <c r="L30" s="142"/>
      <c r="M30" s="142"/>
      <c r="N30" s="142"/>
      <c r="O30" s="142"/>
      <c r="P30" s="142"/>
      <c r="Q30" s="142"/>
      <c r="R30" s="143"/>
      <c r="S30" s="142" t="s">
        <v>139</v>
      </c>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3"/>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5"/>
    </row>
    <row r="31" spans="1:173" s="11" customFormat="1" x14ac:dyDescent="0.25">
      <c r="A31" s="142"/>
      <c r="B31" s="142"/>
      <c r="C31" s="142"/>
      <c r="D31" s="142"/>
      <c r="E31" s="142"/>
      <c r="F31" s="142"/>
      <c r="G31" s="142"/>
      <c r="H31" s="142"/>
      <c r="I31" s="142"/>
      <c r="J31" s="142"/>
      <c r="K31" s="142"/>
      <c r="L31" s="142"/>
      <c r="M31" s="142"/>
      <c r="N31" s="142"/>
      <c r="O31" s="142"/>
      <c r="P31" s="142"/>
      <c r="Q31" s="142"/>
      <c r="R31" s="143"/>
      <c r="S31" s="142" t="s">
        <v>140</v>
      </c>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3"/>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5"/>
    </row>
    <row r="32" spans="1:173" s="11" customFormat="1" x14ac:dyDescent="0.25">
      <c r="A32" s="142"/>
      <c r="B32" s="142"/>
      <c r="C32" s="142"/>
      <c r="D32" s="142"/>
      <c r="E32" s="142"/>
      <c r="F32" s="142"/>
      <c r="G32" s="142"/>
      <c r="H32" s="142"/>
      <c r="I32" s="142"/>
      <c r="J32" s="142"/>
      <c r="K32" s="142"/>
      <c r="L32" s="142"/>
      <c r="M32" s="142"/>
      <c r="N32" s="142"/>
      <c r="O32" s="142"/>
      <c r="P32" s="142"/>
      <c r="Q32" s="142"/>
      <c r="R32" s="143"/>
      <c r="S32" s="142" t="s">
        <v>141</v>
      </c>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3"/>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5"/>
    </row>
    <row r="33" spans="1:180" s="11" customFormat="1" x14ac:dyDescent="0.25">
      <c r="A33" s="142"/>
      <c r="B33" s="142"/>
      <c r="C33" s="142"/>
      <c r="D33" s="142"/>
      <c r="E33" s="142"/>
      <c r="F33" s="142"/>
      <c r="G33" s="142"/>
      <c r="H33" s="142"/>
      <c r="I33" s="142"/>
      <c r="J33" s="142"/>
      <c r="K33" s="142"/>
      <c r="L33" s="142"/>
      <c r="M33" s="142"/>
      <c r="N33" s="142"/>
      <c r="O33" s="142"/>
      <c r="P33" s="142"/>
      <c r="Q33" s="142"/>
      <c r="R33" s="143"/>
      <c r="S33" s="142" t="s">
        <v>142</v>
      </c>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3"/>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5"/>
    </row>
    <row r="34" spans="1:180" s="11" customFormat="1" x14ac:dyDescent="0.25">
      <c r="A34" s="143"/>
      <c r="B34" s="144"/>
      <c r="C34" s="144"/>
      <c r="D34" s="144"/>
      <c r="E34" s="144"/>
      <c r="F34" s="144"/>
      <c r="G34" s="144"/>
      <c r="H34" s="144"/>
      <c r="I34" s="144"/>
      <c r="J34" s="144"/>
      <c r="K34" s="144"/>
      <c r="L34" s="144"/>
      <c r="M34" s="144"/>
      <c r="N34" s="144"/>
      <c r="O34" s="144"/>
      <c r="P34" s="144"/>
      <c r="Q34" s="144"/>
      <c r="R34" s="145"/>
      <c r="S34" s="143" t="s">
        <v>143</v>
      </c>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5"/>
      <c r="AT34" s="143"/>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5"/>
      <c r="BU34" s="143"/>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5"/>
    </row>
    <row r="35" spans="1:180" s="11" customFormat="1" x14ac:dyDescent="0.25">
      <c r="A35" s="133">
        <v>1</v>
      </c>
      <c r="B35" s="134"/>
      <c r="C35" s="134"/>
      <c r="D35" s="134"/>
      <c r="E35" s="134"/>
      <c r="F35" s="134"/>
      <c r="G35" s="134"/>
      <c r="H35" s="134"/>
      <c r="I35" s="134"/>
      <c r="J35" s="134"/>
      <c r="K35" s="134"/>
      <c r="L35" s="134"/>
      <c r="M35" s="134"/>
      <c r="N35" s="134"/>
      <c r="O35" s="134"/>
      <c r="P35" s="134"/>
      <c r="Q35" s="134"/>
      <c r="R35" s="135"/>
      <c r="S35" s="133">
        <v>2</v>
      </c>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5"/>
      <c r="AT35" s="133">
        <v>3</v>
      </c>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5"/>
      <c r="BU35" s="133">
        <v>4</v>
      </c>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5"/>
    </row>
    <row r="36" spans="1:180" s="28" customFormat="1" ht="15" customHeight="1" x14ac:dyDescent="0.25">
      <c r="A36" s="136" t="s">
        <v>144</v>
      </c>
      <c r="B36" s="137"/>
      <c r="C36" s="137"/>
      <c r="D36" s="137"/>
      <c r="E36" s="137"/>
      <c r="F36" s="137"/>
      <c r="G36" s="137"/>
      <c r="H36" s="137"/>
      <c r="I36" s="137"/>
      <c r="J36" s="137"/>
      <c r="K36" s="137"/>
      <c r="L36" s="137"/>
      <c r="M36" s="137"/>
      <c r="N36" s="137"/>
      <c r="O36" s="137"/>
      <c r="P36" s="137"/>
      <c r="Q36" s="137"/>
      <c r="R36" s="138"/>
      <c r="S36" s="139"/>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1"/>
      <c r="AT36" s="136"/>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8"/>
      <c r="BU36" s="136"/>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7"/>
      <c r="CU36" s="138"/>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row>
    <row r="37" spans="1:180" s="5" customFormat="1" x14ac:dyDescent="0.25"/>
    <row r="38" spans="1:180" s="5" customFormat="1" x14ac:dyDescent="0.25"/>
    <row r="39" spans="1:180" s="5" customFormat="1" x14ac:dyDescent="0.25"/>
    <row r="40" spans="1:180" s="5" customFormat="1" x14ac:dyDescent="0.25"/>
    <row r="41" spans="1:180" s="5" customFormat="1" x14ac:dyDescent="0.25"/>
    <row r="42" spans="1:180" s="5" customFormat="1" x14ac:dyDescent="0.25"/>
    <row r="43" spans="1:180" s="5" customFormat="1" x14ac:dyDescent="0.25"/>
    <row r="44" spans="1:180" s="5" customFormat="1" x14ac:dyDescent="0.25"/>
    <row r="45" spans="1:180" s="5" customFormat="1" x14ac:dyDescent="0.25"/>
    <row r="46" spans="1:180" s="5" customFormat="1" x14ac:dyDescent="0.25"/>
    <row r="47" spans="1:180" s="5" customFormat="1" x14ac:dyDescent="0.25"/>
    <row r="48" spans="1:180"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sheetData>
  <sheetProtection algorithmName="SHA-512" hashValue="6dyNff+rVVUlTkBNsSPSIbNOHA4JVJakJeinYp7JA9z09tv00RJfbSxiveVYuuf4I9pM4K5oTpj+US5565TSdg==" saltValue="Iya62ioJup2Fl5VDiB7CCw==" spinCount="100000" sheet="1"/>
  <mergeCells count="65">
    <mergeCell ref="O1:CG1"/>
    <mergeCell ref="O3:CG3"/>
    <mergeCell ref="K5:CK5"/>
    <mergeCell ref="K6:CK6"/>
    <mergeCell ref="K7:CK7"/>
    <mergeCell ref="O9:CG9"/>
    <mergeCell ref="O10:CG10"/>
    <mergeCell ref="A14:AY14"/>
    <mergeCell ref="AZ14:BU14"/>
    <mergeCell ref="BZ14:CU14"/>
    <mergeCell ref="AX11:AY11"/>
    <mergeCell ref="A15:AY15"/>
    <mergeCell ref="AZ15:BU15"/>
    <mergeCell ref="A16:AY16"/>
    <mergeCell ref="AZ16:BU16"/>
    <mergeCell ref="BZ16:CU16"/>
    <mergeCell ref="AZ17:BU17"/>
    <mergeCell ref="BZ17:CU17"/>
    <mergeCell ref="AZ18:BU18"/>
    <mergeCell ref="BZ18:CU18"/>
    <mergeCell ref="AZ19:BU19"/>
    <mergeCell ref="BZ19:CU19"/>
    <mergeCell ref="AZ20:BU20"/>
    <mergeCell ref="CB20:CN20"/>
    <mergeCell ref="CQ20:CU20"/>
    <mergeCell ref="AZ21:BU21"/>
    <mergeCell ref="CB21:CN21"/>
    <mergeCell ref="CQ21:CU21"/>
    <mergeCell ref="AZ22:BU22"/>
    <mergeCell ref="AZ23:BU23"/>
    <mergeCell ref="BZ23:CU23"/>
    <mergeCell ref="AC25:CT25"/>
    <mergeCell ref="AC26:CT26"/>
    <mergeCell ref="L27:CT27"/>
    <mergeCell ref="L28:CT28"/>
    <mergeCell ref="A29:R29"/>
    <mergeCell ref="S29:CU29"/>
    <mergeCell ref="A30:R30"/>
    <mergeCell ref="S30:AS30"/>
    <mergeCell ref="AT30:BT30"/>
    <mergeCell ref="BU30:CU30"/>
    <mergeCell ref="A31:R31"/>
    <mergeCell ref="S31:AS31"/>
    <mergeCell ref="AT31:BT31"/>
    <mergeCell ref="BU31:CU31"/>
    <mergeCell ref="A32:R32"/>
    <mergeCell ref="S32:AS32"/>
    <mergeCell ref="AT32:BT32"/>
    <mergeCell ref="BU32:CU32"/>
    <mergeCell ref="A33:R33"/>
    <mergeCell ref="S33:AS33"/>
    <mergeCell ref="AT33:BT33"/>
    <mergeCell ref="BU33:CU33"/>
    <mergeCell ref="A34:R34"/>
    <mergeCell ref="S34:AS34"/>
    <mergeCell ref="AT34:BT34"/>
    <mergeCell ref="BU34:CU34"/>
    <mergeCell ref="A35:R35"/>
    <mergeCell ref="S35:AS35"/>
    <mergeCell ref="AT35:BT35"/>
    <mergeCell ref="BU35:CU35"/>
    <mergeCell ref="A36:R36"/>
    <mergeCell ref="S36:AS36"/>
    <mergeCell ref="AT36:BT36"/>
    <mergeCell ref="BU36:CU36"/>
  </mergeCells>
  <pageMargins left="0.39370078740157477" right="0.39370078740157477" top="0.78740157480314954" bottom="0.39370078740157477" header="0.27559055118110237" footer="0.27559055118110237"/>
  <pageSetup paperSize="9" scale="97" firstPageNumber="2147483648"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5"/>
  </sheetPr>
  <dimension ref="A1:CU51"/>
  <sheetViews>
    <sheetView showGridLines="0" zoomScale="70" zoomScaleNormal="70" workbookViewId="0">
      <selection activeCell="A5" sqref="A5:CU5"/>
    </sheetView>
  </sheetViews>
  <sheetFormatPr defaultColWidth="1.44140625" defaultRowHeight="13.2" x14ac:dyDescent="0.25"/>
  <cols>
    <col min="1" max="16384" width="1.44140625" style="35"/>
  </cols>
  <sheetData>
    <row r="1" spans="1:99" ht="93" customHeight="1" x14ac:dyDescent="0.25">
      <c r="A1" s="36" t="s">
        <v>145</v>
      </c>
      <c r="AA1" s="37"/>
    </row>
    <row r="2" spans="1:99" ht="15.6" x14ac:dyDescent="0.25">
      <c r="A2" s="225" t="s">
        <v>146</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row>
    <row r="3" spans="1:99" ht="15.6" x14ac:dyDescent="0.25">
      <c r="A3" s="225" t="s">
        <v>147</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row>
    <row r="4" spans="1:99" ht="5.0999999999999996" customHeight="1" x14ac:dyDescent="0.25"/>
    <row r="5" spans="1:99" ht="15.6" x14ac:dyDescent="0.25">
      <c r="A5" s="225" t="s">
        <v>148</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row>
    <row r="6" spans="1:99" ht="5.0999999999999996" customHeight="1" x14ac:dyDescent="0.2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row>
    <row r="7" spans="1:99" s="40" customFormat="1" ht="12" x14ac:dyDescent="0.25">
      <c r="A7" s="41" t="s">
        <v>149</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3"/>
      <c r="CU7" s="43"/>
    </row>
    <row r="8" spans="1:99" s="44" customFormat="1" ht="10.199999999999999" x14ac:dyDescent="0.25">
      <c r="A8" s="226" t="s">
        <v>150</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t="s">
        <v>132</v>
      </c>
      <c r="AB8" s="226"/>
      <c r="AC8" s="226"/>
      <c r="AD8" s="226"/>
      <c r="AE8" s="222" t="s">
        <v>151</v>
      </c>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4"/>
      <c r="CM8" s="226" t="s">
        <v>152</v>
      </c>
      <c r="CN8" s="226"/>
      <c r="CO8" s="226"/>
      <c r="CP8" s="226"/>
      <c r="CQ8" s="226"/>
      <c r="CR8" s="226"/>
      <c r="CS8" s="226"/>
      <c r="CT8" s="226"/>
      <c r="CU8" s="226"/>
    </row>
    <row r="9" spans="1:99" s="44" customFormat="1" ht="10.199999999999999" x14ac:dyDescent="0.25">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t="s">
        <v>153</v>
      </c>
      <c r="AB9" s="218"/>
      <c r="AC9" s="218"/>
      <c r="AD9" s="218"/>
      <c r="AE9" s="227" t="s">
        <v>20</v>
      </c>
      <c r="AF9" s="228"/>
      <c r="AG9" s="228"/>
      <c r="AH9" s="228"/>
      <c r="AI9" s="228"/>
      <c r="AJ9" s="228"/>
      <c r="AK9" s="228"/>
      <c r="AL9" s="228"/>
      <c r="AM9" s="228"/>
      <c r="AN9" s="228"/>
      <c r="AO9" s="228"/>
      <c r="AP9" s="229"/>
      <c r="AQ9" s="218" t="s">
        <v>154</v>
      </c>
      <c r="AR9" s="218"/>
      <c r="AS9" s="218"/>
      <c r="AT9" s="218"/>
      <c r="AU9" s="218"/>
      <c r="AV9" s="218"/>
      <c r="AW9" s="227" t="s">
        <v>155</v>
      </c>
      <c r="AX9" s="228"/>
      <c r="AY9" s="228"/>
      <c r="AZ9" s="228"/>
      <c r="BA9" s="228"/>
      <c r="BB9" s="228"/>
      <c r="BC9" s="228"/>
      <c r="BD9" s="228"/>
      <c r="BE9" s="228"/>
      <c r="BF9" s="228"/>
      <c r="BG9" s="228"/>
      <c r="BH9" s="229"/>
      <c r="BI9" s="227" t="s">
        <v>40</v>
      </c>
      <c r="BJ9" s="228"/>
      <c r="BK9" s="228"/>
      <c r="BL9" s="228"/>
      <c r="BM9" s="228"/>
      <c r="BN9" s="228"/>
      <c r="BO9" s="228"/>
      <c r="BP9" s="228"/>
      <c r="BQ9" s="228"/>
      <c r="BR9" s="228"/>
      <c r="BS9" s="228"/>
      <c r="BT9" s="228"/>
      <c r="BU9" s="228"/>
      <c r="BV9" s="228"/>
      <c r="BW9" s="228"/>
      <c r="BX9" s="228"/>
      <c r="BY9" s="228"/>
      <c r="BZ9" s="228"/>
      <c r="CA9" s="228"/>
      <c r="CB9" s="228"/>
      <c r="CC9" s="228"/>
      <c r="CD9" s="228"/>
      <c r="CE9" s="228"/>
      <c r="CF9" s="229"/>
      <c r="CG9" s="218" t="s">
        <v>45</v>
      </c>
      <c r="CH9" s="218"/>
      <c r="CI9" s="218"/>
      <c r="CJ9" s="218"/>
      <c r="CK9" s="218"/>
      <c r="CL9" s="218"/>
      <c r="CM9" s="218" t="s">
        <v>156</v>
      </c>
      <c r="CN9" s="218"/>
      <c r="CO9" s="218"/>
      <c r="CP9" s="218"/>
      <c r="CQ9" s="218"/>
      <c r="CR9" s="218"/>
      <c r="CS9" s="218"/>
      <c r="CT9" s="218"/>
      <c r="CU9" s="218"/>
    </row>
    <row r="10" spans="1:99" s="44" customFormat="1" ht="10.199999999999999" x14ac:dyDescent="0.25">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9"/>
      <c r="AF10" s="220"/>
      <c r="AG10" s="220"/>
      <c r="AH10" s="220"/>
      <c r="AI10" s="220"/>
      <c r="AJ10" s="220"/>
      <c r="AK10" s="220"/>
      <c r="AL10" s="220"/>
      <c r="AM10" s="220"/>
      <c r="AN10" s="220"/>
      <c r="AO10" s="220"/>
      <c r="AP10" s="221"/>
      <c r="AQ10" s="218" t="s">
        <v>157</v>
      </c>
      <c r="AR10" s="218"/>
      <c r="AS10" s="218"/>
      <c r="AT10" s="218"/>
      <c r="AU10" s="218"/>
      <c r="AV10" s="218"/>
      <c r="AW10" s="219" t="s">
        <v>158</v>
      </c>
      <c r="AX10" s="220"/>
      <c r="AY10" s="220"/>
      <c r="AZ10" s="220"/>
      <c r="BA10" s="220"/>
      <c r="BB10" s="220"/>
      <c r="BC10" s="220"/>
      <c r="BD10" s="220"/>
      <c r="BE10" s="220"/>
      <c r="BF10" s="220"/>
      <c r="BG10" s="220"/>
      <c r="BH10" s="221"/>
      <c r="BI10" s="219"/>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1"/>
      <c r="CG10" s="218"/>
      <c r="CH10" s="218"/>
      <c r="CI10" s="218"/>
      <c r="CJ10" s="218"/>
      <c r="CK10" s="218"/>
      <c r="CL10" s="218"/>
      <c r="CM10" s="218" t="s">
        <v>159</v>
      </c>
      <c r="CN10" s="218"/>
      <c r="CO10" s="218"/>
      <c r="CP10" s="218"/>
      <c r="CQ10" s="218"/>
      <c r="CR10" s="218"/>
      <c r="CS10" s="218"/>
      <c r="CT10" s="218"/>
      <c r="CU10" s="218"/>
    </row>
    <row r="11" spans="1:99" s="44" customFormat="1" ht="10.199999999999999" x14ac:dyDescent="0.25">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t="s">
        <v>160</v>
      </c>
      <c r="AF11" s="218"/>
      <c r="AG11" s="218"/>
      <c r="AH11" s="218"/>
      <c r="AI11" s="218"/>
      <c r="AJ11" s="218"/>
      <c r="AK11" s="218" t="s">
        <v>161</v>
      </c>
      <c r="AL11" s="218"/>
      <c r="AM11" s="218"/>
      <c r="AN11" s="218"/>
      <c r="AO11" s="218"/>
      <c r="AP11" s="218"/>
      <c r="AQ11" s="218"/>
      <c r="AR11" s="218"/>
      <c r="AS11" s="218"/>
      <c r="AT11" s="218"/>
      <c r="AU11" s="218"/>
      <c r="AV11" s="218"/>
      <c r="AW11" s="218" t="s">
        <v>162</v>
      </c>
      <c r="AX11" s="218"/>
      <c r="AY11" s="218"/>
      <c r="AZ11" s="218"/>
      <c r="BA11" s="218"/>
      <c r="BB11" s="218"/>
      <c r="BC11" s="218" t="s">
        <v>163</v>
      </c>
      <c r="BD11" s="218"/>
      <c r="BE11" s="218"/>
      <c r="BF11" s="218"/>
      <c r="BG11" s="218"/>
      <c r="BH11" s="218"/>
      <c r="BI11" s="222" t="s">
        <v>164</v>
      </c>
      <c r="BJ11" s="223"/>
      <c r="BK11" s="223"/>
      <c r="BL11" s="223"/>
      <c r="BM11" s="223"/>
      <c r="BN11" s="223"/>
      <c r="BO11" s="223"/>
      <c r="BP11" s="223"/>
      <c r="BQ11" s="223"/>
      <c r="BR11" s="223"/>
      <c r="BS11" s="223"/>
      <c r="BT11" s="224"/>
      <c r="BU11" s="222" t="s">
        <v>165</v>
      </c>
      <c r="BV11" s="223"/>
      <c r="BW11" s="223"/>
      <c r="BX11" s="223"/>
      <c r="BY11" s="223"/>
      <c r="BZ11" s="223"/>
      <c r="CA11" s="223"/>
      <c r="CB11" s="223"/>
      <c r="CC11" s="223"/>
      <c r="CD11" s="223"/>
      <c r="CE11" s="223"/>
      <c r="CF11" s="224"/>
      <c r="CG11" s="218"/>
      <c r="CH11" s="218"/>
      <c r="CI11" s="218"/>
      <c r="CJ11" s="218"/>
      <c r="CK11" s="218"/>
      <c r="CL11" s="218"/>
      <c r="CM11" s="218" t="s">
        <v>166</v>
      </c>
      <c r="CN11" s="218"/>
      <c r="CO11" s="218"/>
      <c r="CP11" s="218"/>
      <c r="CQ11" s="218"/>
      <c r="CR11" s="218"/>
      <c r="CS11" s="218"/>
      <c r="CT11" s="218"/>
      <c r="CU11" s="218"/>
    </row>
    <row r="12" spans="1:99" s="44" customFormat="1" ht="10.199999999999999" x14ac:dyDescent="0.25">
      <c r="A12" s="218"/>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t="s">
        <v>167</v>
      </c>
      <c r="AX12" s="218"/>
      <c r="AY12" s="218"/>
      <c r="AZ12" s="218"/>
      <c r="BA12" s="218"/>
      <c r="BB12" s="218"/>
      <c r="BC12" s="218" t="s">
        <v>167</v>
      </c>
      <c r="BD12" s="218"/>
      <c r="BE12" s="218"/>
      <c r="BF12" s="218"/>
      <c r="BG12" s="218"/>
      <c r="BH12" s="218"/>
      <c r="BI12" s="218" t="s">
        <v>168</v>
      </c>
      <c r="BJ12" s="218"/>
      <c r="BK12" s="218"/>
      <c r="BL12" s="218"/>
      <c r="BM12" s="218"/>
      <c r="BN12" s="218"/>
      <c r="BO12" s="218" t="s">
        <v>169</v>
      </c>
      <c r="BP12" s="218"/>
      <c r="BQ12" s="218"/>
      <c r="BR12" s="218"/>
      <c r="BS12" s="218"/>
      <c r="BT12" s="218"/>
      <c r="BU12" s="218" t="s">
        <v>168</v>
      </c>
      <c r="BV12" s="218"/>
      <c r="BW12" s="218"/>
      <c r="BX12" s="218"/>
      <c r="BY12" s="218"/>
      <c r="BZ12" s="218"/>
      <c r="CA12" s="218" t="s">
        <v>169</v>
      </c>
      <c r="CB12" s="218"/>
      <c r="CC12" s="218"/>
      <c r="CD12" s="218"/>
      <c r="CE12" s="218"/>
      <c r="CF12" s="218"/>
      <c r="CG12" s="218"/>
      <c r="CH12" s="218"/>
      <c r="CI12" s="218"/>
      <c r="CJ12" s="218"/>
      <c r="CK12" s="218"/>
      <c r="CL12" s="218"/>
      <c r="CM12" s="218" t="s">
        <v>170</v>
      </c>
      <c r="CN12" s="218"/>
      <c r="CO12" s="218"/>
      <c r="CP12" s="218"/>
      <c r="CQ12" s="218"/>
      <c r="CR12" s="218"/>
      <c r="CS12" s="218"/>
      <c r="CT12" s="218"/>
      <c r="CU12" s="218"/>
    </row>
    <row r="13" spans="1:99" s="44" customFormat="1" ht="10.199999999999999" x14ac:dyDescent="0.25">
      <c r="A13" s="218"/>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t="s">
        <v>171</v>
      </c>
      <c r="AX13" s="218"/>
      <c r="AY13" s="218"/>
      <c r="AZ13" s="218"/>
      <c r="BA13" s="218"/>
      <c r="BB13" s="218"/>
      <c r="BC13" s="218" t="s">
        <v>172</v>
      </c>
      <c r="BD13" s="218"/>
      <c r="BE13" s="218"/>
      <c r="BF13" s="218"/>
      <c r="BG13" s="218"/>
      <c r="BH13" s="218"/>
      <c r="BI13" s="218" t="s">
        <v>173</v>
      </c>
      <c r="BJ13" s="218"/>
      <c r="BK13" s="218"/>
      <c r="BL13" s="218"/>
      <c r="BM13" s="218"/>
      <c r="BN13" s="218"/>
      <c r="BO13" s="218" t="s">
        <v>174</v>
      </c>
      <c r="BP13" s="218"/>
      <c r="BQ13" s="218"/>
      <c r="BR13" s="218"/>
      <c r="BS13" s="218"/>
      <c r="BT13" s="218"/>
      <c r="BU13" s="218" t="s">
        <v>173</v>
      </c>
      <c r="BV13" s="218"/>
      <c r="BW13" s="218"/>
      <c r="BX13" s="218"/>
      <c r="BY13" s="218"/>
      <c r="BZ13" s="218"/>
      <c r="CA13" s="218" t="s">
        <v>174</v>
      </c>
      <c r="CB13" s="218"/>
      <c r="CC13" s="218"/>
      <c r="CD13" s="218"/>
      <c r="CE13" s="218"/>
      <c r="CF13" s="218"/>
      <c r="CG13" s="218"/>
      <c r="CH13" s="218"/>
      <c r="CI13" s="218"/>
      <c r="CJ13" s="218"/>
      <c r="CK13" s="218"/>
      <c r="CL13" s="218"/>
      <c r="CM13" s="218"/>
      <c r="CN13" s="218"/>
      <c r="CO13" s="218"/>
      <c r="CP13" s="218"/>
      <c r="CQ13" s="218"/>
      <c r="CR13" s="218"/>
      <c r="CS13" s="218"/>
      <c r="CT13" s="218"/>
      <c r="CU13" s="218"/>
    </row>
    <row r="14" spans="1:99" s="44" customFormat="1" ht="10.199999999999999" x14ac:dyDescent="0.25">
      <c r="A14" s="217">
        <v>1</v>
      </c>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v>2</v>
      </c>
      <c r="AB14" s="217"/>
      <c r="AC14" s="217"/>
      <c r="AD14" s="217"/>
      <c r="AE14" s="217">
        <v>3</v>
      </c>
      <c r="AF14" s="217"/>
      <c r="AG14" s="217"/>
      <c r="AH14" s="217"/>
      <c r="AI14" s="217"/>
      <c r="AJ14" s="217"/>
      <c r="AK14" s="217">
        <v>4</v>
      </c>
      <c r="AL14" s="217"/>
      <c r="AM14" s="217"/>
      <c r="AN14" s="217"/>
      <c r="AO14" s="217"/>
      <c r="AP14" s="217"/>
      <c r="AQ14" s="217">
        <v>5</v>
      </c>
      <c r="AR14" s="217"/>
      <c r="AS14" s="217"/>
      <c r="AT14" s="217"/>
      <c r="AU14" s="217"/>
      <c r="AV14" s="217"/>
      <c r="AW14" s="217">
        <v>6</v>
      </c>
      <c r="AX14" s="217"/>
      <c r="AY14" s="217"/>
      <c r="AZ14" s="217"/>
      <c r="BA14" s="217"/>
      <c r="BB14" s="217"/>
      <c r="BC14" s="217">
        <v>7</v>
      </c>
      <c r="BD14" s="217"/>
      <c r="BE14" s="217"/>
      <c r="BF14" s="217"/>
      <c r="BG14" s="217"/>
      <c r="BH14" s="217"/>
      <c r="BI14" s="217">
        <v>8</v>
      </c>
      <c r="BJ14" s="217"/>
      <c r="BK14" s="217"/>
      <c r="BL14" s="217"/>
      <c r="BM14" s="217"/>
      <c r="BN14" s="217"/>
      <c r="BO14" s="217">
        <v>9</v>
      </c>
      <c r="BP14" s="217"/>
      <c r="BQ14" s="217"/>
      <c r="BR14" s="217"/>
      <c r="BS14" s="217"/>
      <c r="BT14" s="217"/>
      <c r="BU14" s="217">
        <v>10</v>
      </c>
      <c r="BV14" s="217"/>
      <c r="BW14" s="217"/>
      <c r="BX14" s="217"/>
      <c r="BY14" s="217"/>
      <c r="BZ14" s="217"/>
      <c r="CA14" s="217">
        <v>11</v>
      </c>
      <c r="CB14" s="217"/>
      <c r="CC14" s="217"/>
      <c r="CD14" s="217"/>
      <c r="CE14" s="217"/>
      <c r="CF14" s="217"/>
      <c r="CG14" s="217">
        <v>12</v>
      </c>
      <c r="CH14" s="217"/>
      <c r="CI14" s="217"/>
      <c r="CJ14" s="217"/>
      <c r="CK14" s="217"/>
      <c r="CL14" s="217"/>
      <c r="CM14" s="217">
        <v>13</v>
      </c>
      <c r="CN14" s="217"/>
      <c r="CO14" s="217"/>
      <c r="CP14" s="217"/>
      <c r="CQ14" s="217"/>
      <c r="CR14" s="217"/>
      <c r="CS14" s="217"/>
      <c r="CT14" s="217"/>
      <c r="CU14" s="217"/>
    </row>
    <row r="15" spans="1:99" s="45" customFormat="1" ht="12" x14ac:dyDescent="0.25">
      <c r="A15" s="188" t="s">
        <v>175</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9" t="s">
        <v>176</v>
      </c>
      <c r="AB15" s="189"/>
      <c r="AC15" s="189"/>
      <c r="AD15" s="189"/>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85"/>
      <c r="CR15" s="185"/>
      <c r="CS15" s="185"/>
      <c r="CT15" s="185"/>
      <c r="CU15" s="185"/>
    </row>
    <row r="16" spans="1:99" s="45" customFormat="1" ht="12" x14ac:dyDescent="0.25">
      <c r="A16" s="216" t="s">
        <v>177</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07" t="s">
        <v>178</v>
      </c>
      <c r="AB16" s="208"/>
      <c r="AC16" s="208"/>
      <c r="AD16" s="209"/>
      <c r="AE16" s="196"/>
      <c r="AF16" s="197"/>
      <c r="AG16" s="197"/>
      <c r="AH16" s="197"/>
      <c r="AI16" s="197"/>
      <c r="AJ16" s="198"/>
      <c r="AK16" s="196"/>
      <c r="AL16" s="197"/>
      <c r="AM16" s="197"/>
      <c r="AN16" s="197"/>
      <c r="AO16" s="197"/>
      <c r="AP16" s="198"/>
      <c r="AQ16" s="196"/>
      <c r="AR16" s="197"/>
      <c r="AS16" s="197"/>
      <c r="AT16" s="197"/>
      <c r="AU16" s="197"/>
      <c r="AV16" s="198"/>
      <c r="AW16" s="196"/>
      <c r="AX16" s="197"/>
      <c r="AY16" s="197"/>
      <c r="AZ16" s="197"/>
      <c r="BA16" s="197"/>
      <c r="BB16" s="198"/>
      <c r="BC16" s="196"/>
      <c r="BD16" s="197"/>
      <c r="BE16" s="197"/>
      <c r="BF16" s="197"/>
      <c r="BG16" s="197"/>
      <c r="BH16" s="198"/>
      <c r="BI16" s="190" t="s">
        <v>179</v>
      </c>
      <c r="BJ16" s="191"/>
      <c r="BK16" s="191"/>
      <c r="BL16" s="191"/>
      <c r="BM16" s="191"/>
      <c r="BN16" s="192"/>
      <c r="BO16" s="190" t="s">
        <v>179</v>
      </c>
      <c r="BP16" s="191"/>
      <c r="BQ16" s="191"/>
      <c r="BR16" s="191"/>
      <c r="BS16" s="191"/>
      <c r="BT16" s="192"/>
      <c r="BU16" s="190" t="s">
        <v>179</v>
      </c>
      <c r="BV16" s="191"/>
      <c r="BW16" s="191"/>
      <c r="BX16" s="191"/>
      <c r="BY16" s="191"/>
      <c r="BZ16" s="192"/>
      <c r="CA16" s="190" t="s">
        <v>179</v>
      </c>
      <c r="CB16" s="191"/>
      <c r="CC16" s="191"/>
      <c r="CD16" s="191"/>
      <c r="CE16" s="191"/>
      <c r="CF16" s="192"/>
      <c r="CG16" s="196"/>
      <c r="CH16" s="197"/>
      <c r="CI16" s="197"/>
      <c r="CJ16" s="197"/>
      <c r="CK16" s="197"/>
      <c r="CL16" s="198"/>
      <c r="CM16" s="196"/>
      <c r="CN16" s="197"/>
      <c r="CO16" s="197"/>
      <c r="CP16" s="197"/>
      <c r="CQ16" s="197"/>
      <c r="CR16" s="197"/>
      <c r="CS16" s="197"/>
      <c r="CT16" s="197"/>
      <c r="CU16" s="198"/>
    </row>
    <row r="17" spans="1:99" s="45" customFormat="1" ht="12" x14ac:dyDescent="0.25">
      <c r="A17" s="193" t="s">
        <v>180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5"/>
      <c r="AA17" s="210"/>
      <c r="AB17" s="211"/>
      <c r="AC17" s="211"/>
      <c r="AD17" s="212"/>
      <c r="AE17" s="199"/>
      <c r="AF17" s="200"/>
      <c r="AG17" s="200"/>
      <c r="AH17" s="200"/>
      <c r="AI17" s="200"/>
      <c r="AJ17" s="201"/>
      <c r="AK17" s="199"/>
      <c r="AL17" s="200"/>
      <c r="AM17" s="200"/>
      <c r="AN17" s="200"/>
      <c r="AO17" s="200"/>
      <c r="AP17" s="201"/>
      <c r="AQ17" s="199"/>
      <c r="AR17" s="200"/>
      <c r="AS17" s="200"/>
      <c r="AT17" s="200"/>
      <c r="AU17" s="200"/>
      <c r="AV17" s="201"/>
      <c r="AW17" s="199"/>
      <c r="AX17" s="200"/>
      <c r="AY17" s="200"/>
      <c r="AZ17" s="200"/>
      <c r="BA17" s="200"/>
      <c r="BB17" s="201"/>
      <c r="BC17" s="199"/>
      <c r="BD17" s="200"/>
      <c r="BE17" s="200"/>
      <c r="BF17" s="200"/>
      <c r="BG17" s="200"/>
      <c r="BH17" s="201"/>
      <c r="BI17" s="193"/>
      <c r="BJ17" s="194"/>
      <c r="BK17" s="194"/>
      <c r="BL17" s="194"/>
      <c r="BM17" s="194"/>
      <c r="BN17" s="195"/>
      <c r="BO17" s="193"/>
      <c r="BP17" s="194"/>
      <c r="BQ17" s="194"/>
      <c r="BR17" s="194"/>
      <c r="BS17" s="194"/>
      <c r="BT17" s="195"/>
      <c r="BU17" s="193"/>
      <c r="BV17" s="194"/>
      <c r="BW17" s="194"/>
      <c r="BX17" s="194"/>
      <c r="BY17" s="194"/>
      <c r="BZ17" s="195"/>
      <c r="CA17" s="193"/>
      <c r="CB17" s="194"/>
      <c r="CC17" s="194"/>
      <c r="CD17" s="194"/>
      <c r="CE17" s="194"/>
      <c r="CF17" s="195"/>
      <c r="CG17" s="199"/>
      <c r="CH17" s="200"/>
      <c r="CI17" s="200"/>
      <c r="CJ17" s="200"/>
      <c r="CK17" s="200"/>
      <c r="CL17" s="201"/>
      <c r="CM17" s="199"/>
      <c r="CN17" s="200"/>
      <c r="CO17" s="200"/>
      <c r="CP17" s="200"/>
      <c r="CQ17" s="200"/>
      <c r="CR17" s="200"/>
      <c r="CS17" s="200"/>
      <c r="CT17" s="200"/>
      <c r="CU17" s="201"/>
    </row>
    <row r="18" spans="1:99" s="45" customFormat="1" ht="12" x14ac:dyDescent="0.25">
      <c r="A18" s="188" t="s">
        <v>181</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9" t="s">
        <v>182</v>
      </c>
      <c r="AB18" s="189"/>
      <c r="AC18" s="189"/>
      <c r="AD18" s="189"/>
      <c r="AE18" s="186" t="s">
        <v>179</v>
      </c>
      <c r="AF18" s="186"/>
      <c r="AG18" s="186"/>
      <c r="AH18" s="186"/>
      <c r="AI18" s="186"/>
      <c r="AJ18" s="186"/>
      <c r="AK18" s="186" t="s">
        <v>179</v>
      </c>
      <c r="AL18" s="186"/>
      <c r="AM18" s="186"/>
      <c r="AN18" s="186"/>
      <c r="AO18" s="186"/>
      <c r="AP18" s="186"/>
      <c r="AQ18" s="186" t="s">
        <v>179</v>
      </c>
      <c r="AR18" s="186"/>
      <c r="AS18" s="186"/>
      <c r="AT18" s="186"/>
      <c r="AU18" s="186"/>
      <c r="AV18" s="186"/>
      <c r="AW18" s="185"/>
      <c r="AX18" s="185"/>
      <c r="AY18" s="185"/>
      <c r="AZ18" s="185"/>
      <c r="BA18" s="185"/>
      <c r="BB18" s="185"/>
      <c r="BC18" s="185"/>
      <c r="BD18" s="185"/>
      <c r="BE18" s="185"/>
      <c r="BF18" s="185"/>
      <c r="BG18" s="185"/>
      <c r="BH18" s="185"/>
      <c r="BI18" s="185"/>
      <c r="BJ18" s="185"/>
      <c r="BK18" s="185"/>
      <c r="BL18" s="185"/>
      <c r="BM18" s="185"/>
      <c r="BN18" s="185"/>
      <c r="BO18" s="186" t="s">
        <v>179</v>
      </c>
      <c r="BP18" s="186"/>
      <c r="BQ18" s="186"/>
      <c r="BR18" s="186"/>
      <c r="BS18" s="186"/>
      <c r="BT18" s="186"/>
      <c r="BU18" s="185"/>
      <c r="BV18" s="185"/>
      <c r="BW18" s="185"/>
      <c r="BX18" s="185"/>
      <c r="BY18" s="185"/>
      <c r="BZ18" s="185"/>
      <c r="CA18" s="186" t="s">
        <v>179</v>
      </c>
      <c r="CB18" s="186"/>
      <c r="CC18" s="186"/>
      <c r="CD18" s="186"/>
      <c r="CE18" s="186"/>
      <c r="CF18" s="186"/>
      <c r="CG18" s="185"/>
      <c r="CH18" s="185"/>
      <c r="CI18" s="185"/>
      <c r="CJ18" s="185"/>
      <c r="CK18" s="185"/>
      <c r="CL18" s="185"/>
      <c r="CM18" s="185"/>
      <c r="CN18" s="185"/>
      <c r="CO18" s="185"/>
      <c r="CP18" s="185"/>
      <c r="CQ18" s="185"/>
      <c r="CR18" s="185"/>
      <c r="CS18" s="185"/>
      <c r="CT18" s="185"/>
      <c r="CU18" s="185"/>
    </row>
    <row r="19" spans="1:99" s="45" customFormat="1" ht="12" x14ac:dyDescent="0.25">
      <c r="A19" s="213" t="s">
        <v>183</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5"/>
      <c r="AA19" s="182" t="s">
        <v>184</v>
      </c>
      <c r="AB19" s="182"/>
      <c r="AC19" s="182"/>
      <c r="AD19" s="182"/>
      <c r="AE19" s="187" t="s">
        <v>179</v>
      </c>
      <c r="AF19" s="187"/>
      <c r="AG19" s="187"/>
      <c r="AH19" s="187"/>
      <c r="AI19" s="187"/>
      <c r="AJ19" s="187"/>
      <c r="AK19" s="187" t="s">
        <v>179</v>
      </c>
      <c r="AL19" s="187"/>
      <c r="AM19" s="187"/>
      <c r="AN19" s="187"/>
      <c r="AO19" s="187"/>
      <c r="AP19" s="187"/>
      <c r="AQ19" s="187" t="s">
        <v>179</v>
      </c>
      <c r="AR19" s="187"/>
      <c r="AS19" s="187"/>
      <c r="AT19" s="187"/>
      <c r="AU19" s="187"/>
      <c r="AV19" s="187"/>
      <c r="AW19" s="180"/>
      <c r="AX19" s="180"/>
      <c r="AY19" s="180"/>
      <c r="AZ19" s="180"/>
      <c r="BA19" s="180"/>
      <c r="BB19" s="180"/>
      <c r="BC19" s="180"/>
      <c r="BD19" s="180"/>
      <c r="BE19" s="180"/>
      <c r="BF19" s="180"/>
      <c r="BG19" s="180"/>
      <c r="BH19" s="180"/>
      <c r="BI19" s="180"/>
      <c r="BJ19" s="180"/>
      <c r="BK19" s="180"/>
      <c r="BL19" s="180"/>
      <c r="BM19" s="180"/>
      <c r="BN19" s="180"/>
      <c r="BO19" s="187" t="s">
        <v>179</v>
      </c>
      <c r="BP19" s="187"/>
      <c r="BQ19" s="187"/>
      <c r="BR19" s="187"/>
      <c r="BS19" s="187"/>
      <c r="BT19" s="187"/>
      <c r="BU19" s="180"/>
      <c r="BV19" s="180"/>
      <c r="BW19" s="180"/>
      <c r="BX19" s="180"/>
      <c r="BY19" s="180"/>
      <c r="BZ19" s="180"/>
      <c r="CA19" s="187" t="s">
        <v>179</v>
      </c>
      <c r="CB19" s="187"/>
      <c r="CC19" s="187"/>
      <c r="CD19" s="187"/>
      <c r="CE19" s="187"/>
      <c r="CF19" s="187"/>
      <c r="CG19" s="180"/>
      <c r="CH19" s="180"/>
      <c r="CI19" s="180"/>
      <c r="CJ19" s="180"/>
      <c r="CK19" s="180"/>
      <c r="CL19" s="180"/>
      <c r="CM19" s="180"/>
      <c r="CN19" s="180"/>
      <c r="CO19" s="180"/>
      <c r="CP19" s="180"/>
      <c r="CQ19" s="180"/>
      <c r="CR19" s="180"/>
      <c r="CS19" s="180"/>
      <c r="CT19" s="180"/>
      <c r="CU19" s="180"/>
    </row>
    <row r="20" spans="1:99" s="45" customFormat="1" ht="12" x14ac:dyDescent="0.25">
      <c r="A20" s="181" t="s">
        <v>185</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2" t="s">
        <v>186</v>
      </c>
      <c r="AB20" s="182"/>
      <c r="AC20" s="182"/>
      <c r="AD20" s="182"/>
      <c r="AE20" s="187" t="s">
        <v>179</v>
      </c>
      <c r="AF20" s="187"/>
      <c r="AG20" s="187"/>
      <c r="AH20" s="187"/>
      <c r="AI20" s="187"/>
      <c r="AJ20" s="187"/>
      <c r="AK20" s="187" t="s">
        <v>179</v>
      </c>
      <c r="AL20" s="187"/>
      <c r="AM20" s="187"/>
      <c r="AN20" s="187"/>
      <c r="AO20" s="187"/>
      <c r="AP20" s="187"/>
      <c r="AQ20" s="187" t="s">
        <v>179</v>
      </c>
      <c r="AR20" s="187"/>
      <c r="AS20" s="187"/>
      <c r="AT20" s="187"/>
      <c r="AU20" s="187"/>
      <c r="AV20" s="187"/>
      <c r="AW20" s="180"/>
      <c r="AX20" s="180"/>
      <c r="AY20" s="180"/>
      <c r="AZ20" s="180"/>
      <c r="BA20" s="180"/>
      <c r="BB20" s="180"/>
      <c r="BC20" s="180"/>
      <c r="BD20" s="180"/>
      <c r="BE20" s="180"/>
      <c r="BF20" s="180"/>
      <c r="BG20" s="180"/>
      <c r="BH20" s="180"/>
      <c r="BI20" s="180"/>
      <c r="BJ20" s="180"/>
      <c r="BK20" s="180"/>
      <c r="BL20" s="180"/>
      <c r="BM20" s="180"/>
      <c r="BN20" s="180"/>
      <c r="BO20" s="187" t="s">
        <v>179</v>
      </c>
      <c r="BP20" s="187"/>
      <c r="BQ20" s="187"/>
      <c r="BR20" s="187"/>
      <c r="BS20" s="187"/>
      <c r="BT20" s="187"/>
      <c r="BU20" s="180"/>
      <c r="BV20" s="180"/>
      <c r="BW20" s="180"/>
      <c r="BX20" s="180"/>
      <c r="BY20" s="180"/>
      <c r="BZ20" s="180"/>
      <c r="CA20" s="187" t="s">
        <v>179</v>
      </c>
      <c r="CB20" s="187"/>
      <c r="CC20" s="187"/>
      <c r="CD20" s="187"/>
      <c r="CE20" s="187"/>
      <c r="CF20" s="187"/>
      <c r="CG20" s="180"/>
      <c r="CH20" s="180"/>
      <c r="CI20" s="180"/>
      <c r="CJ20" s="180"/>
      <c r="CK20" s="180"/>
      <c r="CL20" s="180"/>
      <c r="CM20" s="180"/>
      <c r="CN20" s="180"/>
      <c r="CO20" s="180"/>
      <c r="CP20" s="180"/>
      <c r="CQ20" s="180"/>
      <c r="CR20" s="180"/>
      <c r="CS20" s="180"/>
      <c r="CT20" s="180"/>
      <c r="CU20" s="180"/>
    </row>
    <row r="21" spans="1:99" s="45" customFormat="1" ht="12" x14ac:dyDescent="0.25">
      <c r="A21" s="188" t="s">
        <v>187</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2" t="s">
        <v>188</v>
      </c>
      <c r="AB21" s="182"/>
      <c r="AC21" s="182"/>
      <c r="AD21" s="182"/>
      <c r="AE21" s="186" t="s">
        <v>179</v>
      </c>
      <c r="AF21" s="186"/>
      <c r="AG21" s="186"/>
      <c r="AH21" s="186"/>
      <c r="AI21" s="186"/>
      <c r="AJ21" s="186"/>
      <c r="AK21" s="186" t="s">
        <v>179</v>
      </c>
      <c r="AL21" s="186"/>
      <c r="AM21" s="186"/>
      <c r="AN21" s="186"/>
      <c r="AO21" s="186"/>
      <c r="AP21" s="186"/>
      <c r="AQ21" s="186" t="s">
        <v>179</v>
      </c>
      <c r="AR21" s="186"/>
      <c r="AS21" s="186"/>
      <c r="AT21" s="186"/>
      <c r="AU21" s="186"/>
      <c r="AV21" s="186"/>
      <c r="AW21" s="185"/>
      <c r="AX21" s="185"/>
      <c r="AY21" s="185"/>
      <c r="AZ21" s="185"/>
      <c r="BA21" s="185"/>
      <c r="BB21" s="185"/>
      <c r="BC21" s="185"/>
      <c r="BD21" s="185"/>
      <c r="BE21" s="185"/>
      <c r="BF21" s="185"/>
      <c r="BG21" s="185"/>
      <c r="BH21" s="185"/>
      <c r="BI21" s="185"/>
      <c r="BJ21" s="185"/>
      <c r="BK21" s="185"/>
      <c r="BL21" s="185"/>
      <c r="BM21" s="185"/>
      <c r="BN21" s="185"/>
      <c r="BO21" s="186" t="s">
        <v>179</v>
      </c>
      <c r="BP21" s="186"/>
      <c r="BQ21" s="186"/>
      <c r="BR21" s="186"/>
      <c r="BS21" s="186"/>
      <c r="BT21" s="186"/>
      <c r="BU21" s="185"/>
      <c r="BV21" s="185"/>
      <c r="BW21" s="185"/>
      <c r="BX21" s="185"/>
      <c r="BY21" s="185"/>
      <c r="BZ21" s="185"/>
      <c r="CA21" s="186" t="s">
        <v>179</v>
      </c>
      <c r="CB21" s="186"/>
      <c r="CC21" s="186"/>
      <c r="CD21" s="186"/>
      <c r="CE21" s="186"/>
      <c r="CF21" s="186"/>
      <c r="CG21" s="185"/>
      <c r="CH21" s="185"/>
      <c r="CI21" s="185"/>
      <c r="CJ21" s="185"/>
      <c r="CK21" s="185"/>
      <c r="CL21" s="185"/>
      <c r="CM21" s="185"/>
      <c r="CN21" s="185"/>
      <c r="CO21" s="185"/>
      <c r="CP21" s="185"/>
      <c r="CQ21" s="185"/>
      <c r="CR21" s="185"/>
      <c r="CS21" s="185"/>
      <c r="CT21" s="185"/>
      <c r="CU21" s="185"/>
    </row>
    <row r="22" spans="1:99" s="45" customFormat="1" ht="12" x14ac:dyDescent="0.25">
      <c r="A22" s="181" t="s">
        <v>189</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2" t="s">
        <v>190</v>
      </c>
      <c r="AB22" s="182"/>
      <c r="AC22" s="182"/>
      <c r="AD22" s="182"/>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row>
    <row r="23" spans="1:99" s="45" customFormat="1" ht="12" x14ac:dyDescent="0.25">
      <c r="A23" s="188" t="s">
        <v>191</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2" t="s">
        <v>192</v>
      </c>
      <c r="AB23" s="182"/>
      <c r="AC23" s="182"/>
      <c r="AD23" s="182"/>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row>
    <row r="24" spans="1:99" s="45" customFormat="1" ht="12" x14ac:dyDescent="0.25">
      <c r="A24" s="181" t="s">
        <v>193</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2" t="s">
        <v>194</v>
      </c>
      <c r="AB24" s="182"/>
      <c r="AC24" s="182"/>
      <c r="AD24" s="182"/>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row>
    <row r="25" spans="1:99" s="45" customFormat="1" ht="12" x14ac:dyDescent="0.25">
      <c r="A25" s="181" t="s">
        <v>195</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2" t="s">
        <v>196</v>
      </c>
      <c r="AB25" s="182"/>
      <c r="AC25" s="182"/>
      <c r="AD25" s="182"/>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row>
    <row r="26" spans="1:99" s="45" customFormat="1" ht="12" x14ac:dyDescent="0.25">
      <c r="A26" s="181" t="s">
        <v>197</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2" t="s">
        <v>198</v>
      </c>
      <c r="AB26" s="182"/>
      <c r="AC26" s="182"/>
      <c r="AD26" s="182"/>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row>
    <row r="27" spans="1:99" s="45" customFormat="1" ht="12" x14ac:dyDescent="0.25">
      <c r="A27" s="181" t="s">
        <v>199</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2" t="s">
        <v>200</v>
      </c>
      <c r="AB27" s="182"/>
      <c r="AC27" s="182"/>
      <c r="AD27" s="182"/>
      <c r="AE27" s="180"/>
      <c r="AF27" s="180"/>
      <c r="AG27" s="180"/>
      <c r="AH27" s="180"/>
      <c r="AI27" s="180"/>
      <c r="AJ27" s="180"/>
      <c r="AK27" s="180"/>
      <c r="AL27" s="180"/>
      <c r="AM27" s="180"/>
      <c r="AN27" s="180"/>
      <c r="AO27" s="180"/>
      <c r="AP27" s="180"/>
      <c r="AQ27" s="187" t="s">
        <v>179</v>
      </c>
      <c r="AR27" s="187"/>
      <c r="AS27" s="187"/>
      <c r="AT27" s="187"/>
      <c r="AU27" s="187"/>
      <c r="AV27" s="187"/>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row>
    <row r="28" spans="1:99" s="45" customFormat="1" ht="12" x14ac:dyDescent="0.25">
      <c r="A28" s="188" t="s">
        <v>201</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2" t="s">
        <v>202</v>
      </c>
      <c r="AB28" s="182"/>
      <c r="AC28" s="182"/>
      <c r="AD28" s="182"/>
      <c r="AE28" s="185"/>
      <c r="AF28" s="185"/>
      <c r="AG28" s="185"/>
      <c r="AH28" s="185"/>
      <c r="AI28" s="185"/>
      <c r="AJ28" s="185"/>
      <c r="AK28" s="185"/>
      <c r="AL28" s="185"/>
      <c r="AM28" s="185"/>
      <c r="AN28" s="185"/>
      <c r="AO28" s="185"/>
      <c r="AP28" s="185"/>
      <c r="AQ28" s="186" t="s">
        <v>179</v>
      </c>
      <c r="AR28" s="186"/>
      <c r="AS28" s="186"/>
      <c r="AT28" s="186"/>
      <c r="AU28" s="186"/>
      <c r="AV28" s="186"/>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I28" s="185"/>
      <c r="CJ28" s="185"/>
      <c r="CK28" s="185"/>
      <c r="CL28" s="185"/>
      <c r="CM28" s="185"/>
      <c r="CN28" s="185"/>
      <c r="CO28" s="185"/>
      <c r="CP28" s="185"/>
      <c r="CQ28" s="185"/>
      <c r="CR28" s="185"/>
      <c r="CS28" s="185"/>
      <c r="CT28" s="185"/>
      <c r="CU28" s="185"/>
    </row>
    <row r="29" spans="1:99" s="45" customFormat="1" ht="12" x14ac:dyDescent="0.25">
      <c r="A29" s="181" t="s">
        <v>203</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2" t="s">
        <v>204</v>
      </c>
      <c r="AB29" s="182"/>
      <c r="AC29" s="182"/>
      <c r="AD29" s="182"/>
      <c r="AE29" s="180"/>
      <c r="AF29" s="180"/>
      <c r="AG29" s="180"/>
      <c r="AH29" s="180"/>
      <c r="AI29" s="180"/>
      <c r="AJ29" s="180"/>
      <c r="AK29" s="180"/>
      <c r="AL29" s="180"/>
      <c r="AM29" s="180"/>
      <c r="AN29" s="180"/>
      <c r="AO29" s="180"/>
      <c r="AP29" s="180"/>
      <c r="AQ29" s="187" t="s">
        <v>179</v>
      </c>
      <c r="AR29" s="187"/>
      <c r="AS29" s="187"/>
      <c r="AT29" s="187"/>
      <c r="AU29" s="187"/>
      <c r="AV29" s="187"/>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row>
    <row r="30" spans="1:99" s="45" customFormat="1" ht="12" x14ac:dyDescent="0.25">
      <c r="A30" s="181" t="s">
        <v>205</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2" t="s">
        <v>206</v>
      </c>
      <c r="AB30" s="182"/>
      <c r="AC30" s="182"/>
      <c r="AD30" s="182"/>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row>
    <row r="31" spans="1:99" s="45" customFormat="1" ht="12" x14ac:dyDescent="0.25">
      <c r="A31" s="188" t="s">
        <v>207</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2" t="s">
        <v>208</v>
      </c>
      <c r="AB31" s="182"/>
      <c r="AC31" s="182"/>
      <c r="AD31" s="182"/>
      <c r="AE31" s="186" t="s">
        <v>179</v>
      </c>
      <c r="AF31" s="186"/>
      <c r="AG31" s="186"/>
      <c r="AH31" s="186"/>
      <c r="AI31" s="186"/>
      <c r="AJ31" s="186"/>
      <c r="AK31" s="186" t="s">
        <v>179</v>
      </c>
      <c r="AL31" s="186"/>
      <c r="AM31" s="186"/>
      <c r="AN31" s="186"/>
      <c r="AO31" s="186"/>
      <c r="AP31" s="186"/>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row>
    <row r="32" spans="1:99" s="45" customFormat="1" ht="12" x14ac:dyDescent="0.25">
      <c r="A32" s="181" t="s">
        <v>209</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2" t="s">
        <v>210</v>
      </c>
      <c r="AB32" s="182"/>
      <c r="AC32" s="182"/>
      <c r="AD32" s="182"/>
      <c r="AE32" s="187" t="s">
        <v>179</v>
      </c>
      <c r="AF32" s="187"/>
      <c r="AG32" s="187"/>
      <c r="AH32" s="187"/>
      <c r="AI32" s="187"/>
      <c r="AJ32" s="187"/>
      <c r="AK32" s="187" t="s">
        <v>179</v>
      </c>
      <c r="AL32" s="187"/>
      <c r="AM32" s="187"/>
      <c r="AN32" s="187"/>
      <c r="AO32" s="187"/>
      <c r="AP32" s="187"/>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row>
    <row r="33" spans="1:99" s="45" customFormat="1" ht="12" x14ac:dyDescent="0.25">
      <c r="A33" s="181" t="s">
        <v>211</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2" t="s">
        <v>212</v>
      </c>
      <c r="AB33" s="182"/>
      <c r="AC33" s="182"/>
      <c r="AD33" s="182"/>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row>
    <row r="34" spans="1:99" s="45" customFormat="1" ht="12" x14ac:dyDescent="0.25">
      <c r="A34" s="181" t="s">
        <v>213</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2" t="s">
        <v>214</v>
      </c>
      <c r="AB34" s="182"/>
      <c r="AC34" s="182"/>
      <c r="AD34" s="182"/>
      <c r="AE34" s="180"/>
      <c r="AF34" s="180"/>
      <c r="AG34" s="180"/>
      <c r="AH34" s="180"/>
      <c r="AI34" s="180"/>
      <c r="AJ34" s="180"/>
      <c r="AK34" s="180"/>
      <c r="AL34" s="180"/>
      <c r="AM34" s="180"/>
      <c r="AN34" s="180"/>
      <c r="AO34" s="180"/>
      <c r="AP34" s="180"/>
      <c r="AQ34" s="187" t="s">
        <v>179</v>
      </c>
      <c r="AR34" s="187"/>
      <c r="AS34" s="187"/>
      <c r="AT34" s="187"/>
      <c r="AU34" s="187"/>
      <c r="AV34" s="187"/>
      <c r="AW34" s="180"/>
      <c r="AX34" s="180"/>
      <c r="AY34" s="180"/>
      <c r="AZ34" s="180"/>
      <c r="BA34" s="180"/>
      <c r="BB34" s="180"/>
      <c r="BC34" s="180"/>
      <c r="BD34" s="180"/>
      <c r="BE34" s="180"/>
      <c r="BF34" s="180"/>
      <c r="BG34" s="180"/>
      <c r="BH34" s="180"/>
      <c r="BI34" s="187" t="s">
        <v>179</v>
      </c>
      <c r="BJ34" s="187"/>
      <c r="BK34" s="187"/>
      <c r="BL34" s="187"/>
      <c r="BM34" s="187"/>
      <c r="BN34" s="187"/>
      <c r="BO34" s="187" t="s">
        <v>179</v>
      </c>
      <c r="BP34" s="187"/>
      <c r="BQ34" s="187"/>
      <c r="BR34" s="187"/>
      <c r="BS34" s="187"/>
      <c r="BT34" s="187"/>
      <c r="BU34" s="187" t="s">
        <v>179</v>
      </c>
      <c r="BV34" s="187"/>
      <c r="BW34" s="187"/>
      <c r="BX34" s="187"/>
      <c r="BY34" s="187"/>
      <c r="BZ34" s="187"/>
      <c r="CA34" s="187" t="s">
        <v>179</v>
      </c>
      <c r="CB34" s="187"/>
      <c r="CC34" s="187"/>
      <c r="CD34" s="187"/>
      <c r="CE34" s="187"/>
      <c r="CF34" s="187"/>
      <c r="CG34" s="180"/>
      <c r="CH34" s="180"/>
      <c r="CI34" s="180"/>
      <c r="CJ34" s="180"/>
      <c r="CK34" s="180"/>
      <c r="CL34" s="180"/>
      <c r="CM34" s="180"/>
      <c r="CN34" s="180"/>
      <c r="CO34" s="180"/>
      <c r="CP34" s="180"/>
      <c r="CQ34" s="180"/>
      <c r="CR34" s="180"/>
      <c r="CS34" s="180"/>
      <c r="CT34" s="180"/>
      <c r="CU34" s="180"/>
    </row>
    <row r="35" spans="1:99" s="45" customFormat="1" ht="12" x14ac:dyDescent="0.25">
      <c r="A35" s="181" t="s">
        <v>215</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2" t="s">
        <v>216</v>
      </c>
      <c r="AB35" s="182"/>
      <c r="AC35" s="182"/>
      <c r="AD35" s="182"/>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c r="CT35" s="180"/>
      <c r="CU35" s="180"/>
    </row>
    <row r="36" spans="1:99" s="45" customFormat="1" ht="12" x14ac:dyDescent="0.25">
      <c r="A36" s="181" t="s">
        <v>217</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2" t="s">
        <v>218</v>
      </c>
      <c r="AB36" s="182"/>
      <c r="AC36" s="182"/>
      <c r="AD36" s="182"/>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row>
    <row r="37" spans="1:99" s="45" customFormat="1" ht="12" x14ac:dyDescent="0.25">
      <c r="A37" s="204" t="s">
        <v>219</v>
      </c>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6"/>
      <c r="AA37" s="207" t="s">
        <v>220</v>
      </c>
      <c r="AB37" s="208"/>
      <c r="AC37" s="208"/>
      <c r="AD37" s="209"/>
      <c r="AE37" s="196"/>
      <c r="AF37" s="197"/>
      <c r="AG37" s="197"/>
      <c r="AH37" s="197"/>
      <c r="AI37" s="197"/>
      <c r="AJ37" s="198"/>
      <c r="AK37" s="196"/>
      <c r="AL37" s="197"/>
      <c r="AM37" s="197"/>
      <c r="AN37" s="197"/>
      <c r="AO37" s="197"/>
      <c r="AP37" s="198"/>
      <c r="AQ37" s="190" t="s">
        <v>179</v>
      </c>
      <c r="AR37" s="191"/>
      <c r="AS37" s="191"/>
      <c r="AT37" s="191"/>
      <c r="AU37" s="191"/>
      <c r="AV37" s="192"/>
      <c r="AW37" s="196"/>
      <c r="AX37" s="197"/>
      <c r="AY37" s="197"/>
      <c r="AZ37" s="197"/>
      <c r="BA37" s="197"/>
      <c r="BB37" s="198"/>
      <c r="BC37" s="190" t="s">
        <v>179</v>
      </c>
      <c r="BD37" s="191"/>
      <c r="BE37" s="191"/>
      <c r="BF37" s="191"/>
      <c r="BG37" s="191"/>
      <c r="BH37" s="192"/>
      <c r="BI37" s="190" t="s">
        <v>179</v>
      </c>
      <c r="BJ37" s="191"/>
      <c r="BK37" s="191"/>
      <c r="BL37" s="191"/>
      <c r="BM37" s="191"/>
      <c r="BN37" s="192"/>
      <c r="BO37" s="190" t="s">
        <v>179</v>
      </c>
      <c r="BP37" s="191"/>
      <c r="BQ37" s="191"/>
      <c r="BR37" s="191"/>
      <c r="BS37" s="191"/>
      <c r="BT37" s="192"/>
      <c r="BU37" s="190" t="s">
        <v>179</v>
      </c>
      <c r="BV37" s="191"/>
      <c r="BW37" s="191"/>
      <c r="BX37" s="191"/>
      <c r="BY37" s="191"/>
      <c r="BZ37" s="192"/>
      <c r="CA37" s="190" t="s">
        <v>179</v>
      </c>
      <c r="CB37" s="191"/>
      <c r="CC37" s="191"/>
      <c r="CD37" s="191"/>
      <c r="CE37" s="191"/>
      <c r="CF37" s="192"/>
      <c r="CG37" s="196"/>
      <c r="CH37" s="197"/>
      <c r="CI37" s="197"/>
      <c r="CJ37" s="197"/>
      <c r="CK37" s="197"/>
      <c r="CL37" s="198"/>
      <c r="CM37" s="196"/>
      <c r="CN37" s="197"/>
      <c r="CO37" s="197"/>
      <c r="CP37" s="197"/>
      <c r="CQ37" s="197"/>
      <c r="CR37" s="197"/>
      <c r="CS37" s="197"/>
      <c r="CT37" s="197"/>
      <c r="CU37" s="198"/>
    </row>
    <row r="38" spans="1:99" s="45" customFormat="1" ht="12" x14ac:dyDescent="0.25">
      <c r="A38" s="202" t="s">
        <v>221</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10"/>
      <c r="AB38" s="211"/>
      <c r="AC38" s="211"/>
      <c r="AD38" s="212"/>
      <c r="AE38" s="199"/>
      <c r="AF38" s="200"/>
      <c r="AG38" s="200"/>
      <c r="AH38" s="200"/>
      <c r="AI38" s="200"/>
      <c r="AJ38" s="201"/>
      <c r="AK38" s="199"/>
      <c r="AL38" s="200"/>
      <c r="AM38" s="200"/>
      <c r="AN38" s="200"/>
      <c r="AO38" s="200"/>
      <c r="AP38" s="201"/>
      <c r="AQ38" s="193"/>
      <c r="AR38" s="194"/>
      <c r="AS38" s="194"/>
      <c r="AT38" s="194"/>
      <c r="AU38" s="194"/>
      <c r="AV38" s="195"/>
      <c r="AW38" s="199"/>
      <c r="AX38" s="200"/>
      <c r="AY38" s="200"/>
      <c r="AZ38" s="200"/>
      <c r="BA38" s="200"/>
      <c r="BB38" s="201"/>
      <c r="BC38" s="193"/>
      <c r="BD38" s="194"/>
      <c r="BE38" s="194"/>
      <c r="BF38" s="194"/>
      <c r="BG38" s="194"/>
      <c r="BH38" s="195"/>
      <c r="BI38" s="193"/>
      <c r="BJ38" s="194"/>
      <c r="BK38" s="194"/>
      <c r="BL38" s="194"/>
      <c r="BM38" s="194"/>
      <c r="BN38" s="195"/>
      <c r="BO38" s="193"/>
      <c r="BP38" s="194"/>
      <c r="BQ38" s="194"/>
      <c r="BR38" s="194"/>
      <c r="BS38" s="194"/>
      <c r="BT38" s="195"/>
      <c r="BU38" s="193"/>
      <c r="BV38" s="194"/>
      <c r="BW38" s="194"/>
      <c r="BX38" s="194"/>
      <c r="BY38" s="194"/>
      <c r="BZ38" s="195"/>
      <c r="CA38" s="193"/>
      <c r="CB38" s="194"/>
      <c r="CC38" s="194"/>
      <c r="CD38" s="194"/>
      <c r="CE38" s="194"/>
      <c r="CF38" s="195"/>
      <c r="CG38" s="199"/>
      <c r="CH38" s="200"/>
      <c r="CI38" s="200"/>
      <c r="CJ38" s="200"/>
      <c r="CK38" s="200"/>
      <c r="CL38" s="201"/>
      <c r="CM38" s="199"/>
      <c r="CN38" s="200"/>
      <c r="CO38" s="200"/>
      <c r="CP38" s="200"/>
      <c r="CQ38" s="200"/>
      <c r="CR38" s="200"/>
      <c r="CS38" s="200"/>
      <c r="CT38" s="200"/>
      <c r="CU38" s="201"/>
    </row>
    <row r="39" spans="1:99" s="45" customFormat="1" ht="12" x14ac:dyDescent="0.25">
      <c r="A39" s="181" t="s">
        <v>222</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2" t="s">
        <v>223</v>
      </c>
      <c r="AB39" s="182"/>
      <c r="AC39" s="182"/>
      <c r="AD39" s="182"/>
      <c r="AE39" s="187" t="s">
        <v>179</v>
      </c>
      <c r="AF39" s="187"/>
      <c r="AG39" s="187"/>
      <c r="AH39" s="187"/>
      <c r="AI39" s="187"/>
      <c r="AJ39" s="187"/>
      <c r="AK39" s="187" t="s">
        <v>179</v>
      </c>
      <c r="AL39" s="187"/>
      <c r="AM39" s="187"/>
      <c r="AN39" s="187"/>
      <c r="AO39" s="187"/>
      <c r="AP39" s="187"/>
      <c r="AQ39" s="187" t="s">
        <v>179</v>
      </c>
      <c r="AR39" s="187"/>
      <c r="AS39" s="187"/>
      <c r="AT39" s="187"/>
      <c r="AU39" s="187"/>
      <c r="AV39" s="187"/>
      <c r="AW39" s="203"/>
      <c r="AX39" s="203"/>
      <c r="AY39" s="203"/>
      <c r="AZ39" s="203"/>
      <c r="BA39" s="203"/>
      <c r="BB39" s="203"/>
      <c r="BC39" s="180"/>
      <c r="BD39" s="180"/>
      <c r="BE39" s="180"/>
      <c r="BF39" s="180"/>
      <c r="BG39" s="180"/>
      <c r="BH39" s="180"/>
      <c r="BI39" s="187" t="s">
        <v>179</v>
      </c>
      <c r="BJ39" s="187"/>
      <c r="BK39" s="187"/>
      <c r="BL39" s="187"/>
      <c r="BM39" s="187"/>
      <c r="BN39" s="187"/>
      <c r="BO39" s="187" t="s">
        <v>179</v>
      </c>
      <c r="BP39" s="187"/>
      <c r="BQ39" s="187"/>
      <c r="BR39" s="187"/>
      <c r="BS39" s="187"/>
      <c r="BT39" s="187"/>
      <c r="BU39" s="187" t="s">
        <v>179</v>
      </c>
      <c r="BV39" s="187"/>
      <c r="BW39" s="187"/>
      <c r="BX39" s="187"/>
      <c r="BY39" s="187"/>
      <c r="BZ39" s="187"/>
      <c r="CA39" s="187" t="s">
        <v>179</v>
      </c>
      <c r="CB39" s="187"/>
      <c r="CC39" s="187"/>
      <c r="CD39" s="187"/>
      <c r="CE39" s="187"/>
      <c r="CF39" s="187"/>
      <c r="CG39" s="180"/>
      <c r="CH39" s="180"/>
      <c r="CI39" s="180"/>
      <c r="CJ39" s="180"/>
      <c r="CK39" s="180"/>
      <c r="CL39" s="180"/>
      <c r="CM39" s="180"/>
      <c r="CN39" s="180"/>
      <c r="CO39" s="180"/>
      <c r="CP39" s="180"/>
      <c r="CQ39" s="180"/>
      <c r="CR39" s="180"/>
      <c r="CS39" s="180"/>
      <c r="CT39" s="180"/>
      <c r="CU39" s="180"/>
    </row>
    <row r="40" spans="1:99" s="45" customFormat="1" ht="12" x14ac:dyDescent="0.25">
      <c r="A40" s="188" t="s">
        <v>224</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9" t="s">
        <v>225</v>
      </c>
      <c r="AB40" s="189"/>
      <c r="AC40" s="189"/>
      <c r="AD40" s="189"/>
      <c r="AE40" s="186" t="s">
        <v>179</v>
      </c>
      <c r="AF40" s="186"/>
      <c r="AG40" s="186"/>
      <c r="AH40" s="186"/>
      <c r="AI40" s="186"/>
      <c r="AJ40" s="186"/>
      <c r="AK40" s="186" t="s">
        <v>179</v>
      </c>
      <c r="AL40" s="186"/>
      <c r="AM40" s="186"/>
      <c r="AN40" s="186"/>
      <c r="AO40" s="186"/>
      <c r="AP40" s="186"/>
      <c r="AQ40" s="186" t="s">
        <v>179</v>
      </c>
      <c r="AR40" s="186"/>
      <c r="AS40" s="186"/>
      <c r="AT40" s="186"/>
      <c r="AU40" s="186"/>
      <c r="AV40" s="186"/>
      <c r="AW40" s="185"/>
      <c r="AX40" s="185"/>
      <c r="AY40" s="185"/>
      <c r="AZ40" s="185"/>
      <c r="BA40" s="185"/>
      <c r="BB40" s="185"/>
      <c r="BC40" s="185"/>
      <c r="BD40" s="185"/>
      <c r="BE40" s="185"/>
      <c r="BF40" s="185"/>
      <c r="BG40" s="185"/>
      <c r="BH40" s="185"/>
      <c r="BI40" s="186" t="s">
        <v>179</v>
      </c>
      <c r="BJ40" s="186"/>
      <c r="BK40" s="186"/>
      <c r="BL40" s="186"/>
      <c r="BM40" s="186"/>
      <c r="BN40" s="186"/>
      <c r="BO40" s="186" t="s">
        <v>179</v>
      </c>
      <c r="BP40" s="186"/>
      <c r="BQ40" s="186"/>
      <c r="BR40" s="186"/>
      <c r="BS40" s="186"/>
      <c r="BT40" s="186"/>
      <c r="BU40" s="186" t="s">
        <v>179</v>
      </c>
      <c r="BV40" s="186"/>
      <c r="BW40" s="186"/>
      <c r="BX40" s="186"/>
      <c r="BY40" s="186"/>
      <c r="BZ40" s="186"/>
      <c r="CA40" s="186" t="s">
        <v>179</v>
      </c>
      <c r="CB40" s="186"/>
      <c r="CC40" s="186"/>
      <c r="CD40" s="186"/>
      <c r="CE40" s="186"/>
      <c r="CF40" s="186"/>
      <c r="CG40" s="185"/>
      <c r="CH40" s="185"/>
      <c r="CI40" s="185"/>
      <c r="CJ40" s="185"/>
      <c r="CK40" s="185"/>
      <c r="CL40" s="185"/>
      <c r="CM40" s="185"/>
      <c r="CN40" s="185"/>
      <c r="CO40" s="185"/>
      <c r="CP40" s="185"/>
      <c r="CQ40" s="185"/>
      <c r="CR40" s="185"/>
      <c r="CS40" s="185"/>
      <c r="CT40" s="185"/>
      <c r="CU40" s="185"/>
    </row>
    <row r="41" spans="1:99" s="45" customFormat="1" ht="12" x14ac:dyDescent="0.25">
      <c r="A41" s="181" t="s">
        <v>226</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2" t="s">
        <v>227</v>
      </c>
      <c r="AB41" s="182"/>
      <c r="AC41" s="182"/>
      <c r="AD41" s="182"/>
      <c r="AE41" s="187" t="s">
        <v>179</v>
      </c>
      <c r="AF41" s="187"/>
      <c r="AG41" s="187"/>
      <c r="AH41" s="187"/>
      <c r="AI41" s="187"/>
      <c r="AJ41" s="187"/>
      <c r="AK41" s="187" t="s">
        <v>179</v>
      </c>
      <c r="AL41" s="187"/>
      <c r="AM41" s="187"/>
      <c r="AN41" s="187"/>
      <c r="AO41" s="187"/>
      <c r="AP41" s="187"/>
      <c r="AQ41" s="187" t="s">
        <v>179</v>
      </c>
      <c r="AR41" s="187"/>
      <c r="AS41" s="187"/>
      <c r="AT41" s="187"/>
      <c r="AU41" s="187"/>
      <c r="AV41" s="187"/>
      <c r="AW41" s="180"/>
      <c r="AX41" s="180"/>
      <c r="AY41" s="180"/>
      <c r="AZ41" s="180"/>
      <c r="BA41" s="180"/>
      <c r="BB41" s="180"/>
      <c r="BC41" s="180"/>
      <c r="BD41" s="180"/>
      <c r="BE41" s="180"/>
      <c r="BF41" s="180"/>
      <c r="BG41" s="180"/>
      <c r="BH41" s="180"/>
      <c r="BI41" s="187" t="s">
        <v>179</v>
      </c>
      <c r="BJ41" s="187"/>
      <c r="BK41" s="187"/>
      <c r="BL41" s="187"/>
      <c r="BM41" s="187"/>
      <c r="BN41" s="187"/>
      <c r="BO41" s="187" t="s">
        <v>179</v>
      </c>
      <c r="BP41" s="187"/>
      <c r="BQ41" s="187"/>
      <c r="BR41" s="187"/>
      <c r="BS41" s="187"/>
      <c r="BT41" s="187"/>
      <c r="BU41" s="187" t="s">
        <v>179</v>
      </c>
      <c r="BV41" s="187"/>
      <c r="BW41" s="187"/>
      <c r="BX41" s="187"/>
      <c r="BY41" s="187"/>
      <c r="BZ41" s="187"/>
      <c r="CA41" s="187" t="s">
        <v>179</v>
      </c>
      <c r="CB41" s="187"/>
      <c r="CC41" s="187"/>
      <c r="CD41" s="187"/>
      <c r="CE41" s="187"/>
      <c r="CF41" s="187"/>
      <c r="CG41" s="180"/>
      <c r="CH41" s="180"/>
      <c r="CI41" s="180"/>
      <c r="CJ41" s="180"/>
      <c r="CK41" s="180"/>
      <c r="CL41" s="180"/>
      <c r="CM41" s="180"/>
      <c r="CN41" s="180"/>
      <c r="CO41" s="180"/>
      <c r="CP41" s="180"/>
      <c r="CQ41" s="180"/>
      <c r="CR41" s="180"/>
      <c r="CS41" s="180"/>
      <c r="CT41" s="180"/>
      <c r="CU41" s="180"/>
    </row>
    <row r="42" spans="1:99" s="45" customFormat="1" ht="12" x14ac:dyDescent="0.25">
      <c r="A42" s="181" t="s">
        <v>45</v>
      </c>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2" t="s">
        <v>228</v>
      </c>
      <c r="AB42" s="182"/>
      <c r="AC42" s="182"/>
      <c r="AD42" s="182"/>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row>
    <row r="43" spans="1:99" s="45" customFormat="1" ht="12" x14ac:dyDescent="0.25">
      <c r="A43" s="183" t="s">
        <v>229</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4" t="s">
        <v>230</v>
      </c>
      <c r="AB43" s="184"/>
      <c r="AC43" s="184"/>
      <c r="AD43" s="184"/>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row>
    <row r="44" spans="1:99" s="45" customFormat="1" ht="12" x14ac:dyDescent="0.25">
      <c r="A44" s="181" t="s">
        <v>231</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2" t="s">
        <v>232</v>
      </c>
      <c r="AB44" s="182"/>
      <c r="AC44" s="182"/>
      <c r="AD44" s="182"/>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row>
    <row r="45" spans="1:99" s="45" customFormat="1" ht="12" x14ac:dyDescent="0.25"/>
    <row r="46" spans="1:99" s="45" customFormat="1" ht="12" x14ac:dyDescent="0.25"/>
    <row r="47" spans="1:99" s="45" customFormat="1" ht="12" x14ac:dyDescent="0.25"/>
    <row r="48" spans="1:99" s="45" customFormat="1" ht="12" x14ac:dyDescent="0.25"/>
    <row r="49" s="45" customFormat="1" ht="12" x14ac:dyDescent="0.25"/>
    <row r="50" s="45" customFormat="1" ht="12" x14ac:dyDescent="0.25"/>
    <row r="51" s="45" customFormat="1" ht="12" x14ac:dyDescent="0.25"/>
  </sheetData>
  <sheetProtection password="8116" sheet="1" objects="1" scenarios="1"/>
  <mergeCells count="439">
    <mergeCell ref="A2:CU2"/>
    <mergeCell ref="A3:CU3"/>
    <mergeCell ref="A5:CU5"/>
    <mergeCell ref="A8:Z8"/>
    <mergeCell ref="AA8:AD8"/>
    <mergeCell ref="AE8:CL8"/>
    <mergeCell ref="CM8:CU8"/>
    <mergeCell ref="A9:Z9"/>
    <mergeCell ref="AA9:AD9"/>
    <mergeCell ref="AE9:AP9"/>
    <mergeCell ref="AQ9:AV9"/>
    <mergeCell ref="AW9:BH9"/>
    <mergeCell ref="BI9:CF9"/>
    <mergeCell ref="CG9:CL9"/>
    <mergeCell ref="CM9:CU9"/>
    <mergeCell ref="A10:Z10"/>
    <mergeCell ref="AA10:AD10"/>
    <mergeCell ref="AE10:AP10"/>
    <mergeCell ref="AQ10:AV10"/>
    <mergeCell ref="AW10:BH10"/>
    <mergeCell ref="BI10:CF10"/>
    <mergeCell ref="CG10:CL10"/>
    <mergeCell ref="CM10:CU10"/>
    <mergeCell ref="A11:Z11"/>
    <mergeCell ref="AA11:AD11"/>
    <mergeCell ref="AE11:AJ11"/>
    <mergeCell ref="AK11:AP11"/>
    <mergeCell ref="AQ11:AV11"/>
    <mergeCell ref="AW11:BB11"/>
    <mergeCell ref="BC11:BH11"/>
    <mergeCell ref="BI11:BT11"/>
    <mergeCell ref="BU11:CF11"/>
    <mergeCell ref="CG11:CL11"/>
    <mergeCell ref="CM11:CU11"/>
    <mergeCell ref="A12:Z12"/>
    <mergeCell ref="AA12:AD12"/>
    <mergeCell ref="AE12:AJ12"/>
    <mergeCell ref="AK12:AP12"/>
    <mergeCell ref="AQ12:AV12"/>
    <mergeCell ref="AW12:BB12"/>
    <mergeCell ref="BC12:BH12"/>
    <mergeCell ref="BI12:BN12"/>
    <mergeCell ref="BO12:BT12"/>
    <mergeCell ref="A13:Z13"/>
    <mergeCell ref="AA13:AD13"/>
    <mergeCell ref="AE13:AJ13"/>
    <mergeCell ref="AK13:AP13"/>
    <mergeCell ref="AQ13:AV13"/>
    <mergeCell ref="AW13:BB13"/>
    <mergeCell ref="BC13:BH13"/>
    <mergeCell ref="BI13:BN13"/>
    <mergeCell ref="BO13:BT13"/>
    <mergeCell ref="AQ14:AV14"/>
    <mergeCell ref="AW14:BB14"/>
    <mergeCell ref="BC14:BH14"/>
    <mergeCell ref="BI14:BN14"/>
    <mergeCell ref="BO14:BT14"/>
    <mergeCell ref="BU12:BZ12"/>
    <mergeCell ref="CA12:CF12"/>
    <mergeCell ref="CG12:CL12"/>
    <mergeCell ref="CM12:CU12"/>
    <mergeCell ref="BU13:BZ13"/>
    <mergeCell ref="CA13:CF13"/>
    <mergeCell ref="CG13:CL13"/>
    <mergeCell ref="CM13:CU13"/>
    <mergeCell ref="BC16:BH17"/>
    <mergeCell ref="BI16:BN17"/>
    <mergeCell ref="BO16:BT17"/>
    <mergeCell ref="BU14:BZ14"/>
    <mergeCell ref="CA14:CF14"/>
    <mergeCell ref="CG14:CL14"/>
    <mergeCell ref="CM14:CU14"/>
    <mergeCell ref="A15:Z15"/>
    <mergeCell ref="AA15:AD15"/>
    <mergeCell ref="AE15:AJ15"/>
    <mergeCell ref="AK15:AP15"/>
    <mergeCell ref="AQ15:AV15"/>
    <mergeCell ref="AW15:BB15"/>
    <mergeCell ref="BC15:BH15"/>
    <mergeCell ref="BI15:BN15"/>
    <mergeCell ref="BO15:BT15"/>
    <mergeCell ref="BU15:BZ15"/>
    <mergeCell ref="CA15:CF15"/>
    <mergeCell ref="CG15:CL15"/>
    <mergeCell ref="CM15:CU15"/>
    <mergeCell ref="A14:Z14"/>
    <mergeCell ref="AA14:AD14"/>
    <mergeCell ref="AE14:AJ14"/>
    <mergeCell ref="AK14:AP14"/>
    <mergeCell ref="BU16:BZ17"/>
    <mergeCell ref="CA16:CF17"/>
    <mergeCell ref="CG16:CL17"/>
    <mergeCell ref="CM16:CU17"/>
    <mergeCell ref="A17:Z17"/>
    <mergeCell ref="A18:Z18"/>
    <mergeCell ref="AA18:AD18"/>
    <mergeCell ref="AE18:AJ18"/>
    <mergeCell ref="AK18:AP18"/>
    <mergeCell ref="AQ18:AV18"/>
    <mergeCell ref="AW18:BB18"/>
    <mergeCell ref="BC18:BH18"/>
    <mergeCell ref="BI18:BN18"/>
    <mergeCell ref="BO18:BT18"/>
    <mergeCell ref="BU18:BZ18"/>
    <mergeCell ref="CA18:CF18"/>
    <mergeCell ref="CG18:CL18"/>
    <mergeCell ref="CM18:CU18"/>
    <mergeCell ref="A16:Z16"/>
    <mergeCell ref="AA16:AD17"/>
    <mergeCell ref="AE16:AJ17"/>
    <mergeCell ref="AK16:AP17"/>
    <mergeCell ref="AQ16:AV17"/>
    <mergeCell ref="AW16:BB17"/>
    <mergeCell ref="CM19:CU19"/>
    <mergeCell ref="A20:Z20"/>
    <mergeCell ref="AA20:AD20"/>
    <mergeCell ref="AE20:AJ20"/>
    <mergeCell ref="AK20:AP20"/>
    <mergeCell ref="AQ20:AV20"/>
    <mergeCell ref="AW20:BB20"/>
    <mergeCell ref="BC20:BH20"/>
    <mergeCell ref="BI20:BN20"/>
    <mergeCell ref="BO20:BT20"/>
    <mergeCell ref="BU20:BZ20"/>
    <mergeCell ref="CA20:CF20"/>
    <mergeCell ref="CG20:CL20"/>
    <mergeCell ref="CM20:CU20"/>
    <mergeCell ref="A19:Z19"/>
    <mergeCell ref="AA19:AD19"/>
    <mergeCell ref="AE19:AJ19"/>
    <mergeCell ref="AK19:AP19"/>
    <mergeCell ref="AQ19:AV19"/>
    <mergeCell ref="AW19:BB19"/>
    <mergeCell ref="BC19:BH19"/>
    <mergeCell ref="BI19:BN19"/>
    <mergeCell ref="BO19:BT19"/>
    <mergeCell ref="AK21:AP21"/>
    <mergeCell ref="AQ21:AV21"/>
    <mergeCell ref="AW21:BB21"/>
    <mergeCell ref="BC21:BH21"/>
    <mergeCell ref="BI21:BN21"/>
    <mergeCell ref="BO21:BT21"/>
    <mergeCell ref="BU19:BZ19"/>
    <mergeCell ref="CA19:CF19"/>
    <mergeCell ref="CG19:CL19"/>
    <mergeCell ref="AW23:BB23"/>
    <mergeCell ref="BC23:BH23"/>
    <mergeCell ref="BI23:BN23"/>
    <mergeCell ref="BO23:BT23"/>
    <mergeCell ref="BU21:BZ21"/>
    <mergeCell ref="CA21:CF21"/>
    <mergeCell ref="CG21:CL21"/>
    <mergeCell ref="CM21:CU21"/>
    <mergeCell ref="A22:Z22"/>
    <mergeCell ref="AA22:AD22"/>
    <mergeCell ref="AE22:AJ22"/>
    <mergeCell ref="AK22:AP22"/>
    <mergeCell ref="AQ22:AV22"/>
    <mergeCell ref="AW22:BB22"/>
    <mergeCell ref="BC22:BH22"/>
    <mergeCell ref="BI22:BN22"/>
    <mergeCell ref="BO22:BT22"/>
    <mergeCell ref="BU22:BZ22"/>
    <mergeCell ref="CA22:CF22"/>
    <mergeCell ref="CG22:CL22"/>
    <mergeCell ref="CM22:CU22"/>
    <mergeCell ref="A21:Z21"/>
    <mergeCell ref="AA21:AD21"/>
    <mergeCell ref="AE21:AJ21"/>
    <mergeCell ref="BI25:BN25"/>
    <mergeCell ref="BO25:BT25"/>
    <mergeCell ref="BU23:BZ23"/>
    <mergeCell ref="CA23:CF23"/>
    <mergeCell ref="CG23:CL23"/>
    <mergeCell ref="CM23:CU23"/>
    <mergeCell ref="A24:Z24"/>
    <mergeCell ref="AA24:AD24"/>
    <mergeCell ref="AE24:AJ24"/>
    <mergeCell ref="AK24:AP24"/>
    <mergeCell ref="AQ24:AV24"/>
    <mergeCell ref="AW24:BB24"/>
    <mergeCell ref="BC24:BH24"/>
    <mergeCell ref="BI24:BN24"/>
    <mergeCell ref="BO24:BT24"/>
    <mergeCell ref="BU24:BZ24"/>
    <mergeCell ref="CA24:CF24"/>
    <mergeCell ref="CG24:CL24"/>
    <mergeCell ref="CM24:CU24"/>
    <mergeCell ref="A23:Z23"/>
    <mergeCell ref="AA23:AD23"/>
    <mergeCell ref="AE23:AJ23"/>
    <mergeCell ref="AK23:AP23"/>
    <mergeCell ref="AQ23:AV23"/>
    <mergeCell ref="BU25:BZ25"/>
    <mergeCell ref="CA25:CF25"/>
    <mergeCell ref="CG25:CL25"/>
    <mergeCell ref="CM25:CU25"/>
    <mergeCell ref="A26:Z26"/>
    <mergeCell ref="AA26:AD26"/>
    <mergeCell ref="AE26:AJ26"/>
    <mergeCell ref="AK26:AP26"/>
    <mergeCell ref="AQ26:AV26"/>
    <mergeCell ref="AW26:BB26"/>
    <mergeCell ref="BC26:BH26"/>
    <mergeCell ref="BI26:BN26"/>
    <mergeCell ref="BO26:BT26"/>
    <mergeCell ref="BU26:BZ26"/>
    <mergeCell ref="CA26:CF26"/>
    <mergeCell ref="CG26:CL26"/>
    <mergeCell ref="CM26:CU26"/>
    <mergeCell ref="A25:Z25"/>
    <mergeCell ref="AA25:AD25"/>
    <mergeCell ref="AE25:AJ25"/>
    <mergeCell ref="AK25:AP25"/>
    <mergeCell ref="AQ25:AV25"/>
    <mergeCell ref="AW25:BB25"/>
    <mergeCell ref="BC25:BH25"/>
    <mergeCell ref="CM27:CU27"/>
    <mergeCell ref="A28:Z28"/>
    <mergeCell ref="AA28:AD28"/>
    <mergeCell ref="AE28:AJ28"/>
    <mergeCell ref="AK28:AP28"/>
    <mergeCell ref="AQ28:AV28"/>
    <mergeCell ref="AW28:BB28"/>
    <mergeCell ref="BC28:BH28"/>
    <mergeCell ref="BI28:BN28"/>
    <mergeCell ref="BO28:BT28"/>
    <mergeCell ref="BU28:BZ28"/>
    <mergeCell ref="CA28:CF28"/>
    <mergeCell ref="CG28:CL28"/>
    <mergeCell ref="CM28:CU28"/>
    <mergeCell ref="A27:Z27"/>
    <mergeCell ref="AA27:AD27"/>
    <mergeCell ref="AE27:AJ27"/>
    <mergeCell ref="AK27:AP27"/>
    <mergeCell ref="AQ27:AV27"/>
    <mergeCell ref="AW27:BB27"/>
    <mergeCell ref="BC27:BH27"/>
    <mergeCell ref="BI27:BN27"/>
    <mergeCell ref="BO27:BT27"/>
    <mergeCell ref="AK29:AP29"/>
    <mergeCell ref="AQ29:AV29"/>
    <mergeCell ref="AW29:BB29"/>
    <mergeCell ref="BC29:BH29"/>
    <mergeCell ref="BI29:BN29"/>
    <mergeCell ref="BO29:BT29"/>
    <mergeCell ref="BU27:BZ27"/>
    <mergeCell ref="CA27:CF27"/>
    <mergeCell ref="CG27:CL27"/>
    <mergeCell ref="AW31:BB31"/>
    <mergeCell ref="BC31:BH31"/>
    <mergeCell ref="BI31:BN31"/>
    <mergeCell ref="BO31:BT31"/>
    <mergeCell ref="BU29:BZ29"/>
    <mergeCell ref="CA29:CF29"/>
    <mergeCell ref="CG29:CL29"/>
    <mergeCell ref="CM29:CU29"/>
    <mergeCell ref="A30:Z30"/>
    <mergeCell ref="AA30:AD30"/>
    <mergeCell ref="AE30:AJ30"/>
    <mergeCell ref="AK30:AP30"/>
    <mergeCell ref="AQ30:AV30"/>
    <mergeCell ref="AW30:BB30"/>
    <mergeCell ref="BC30:BH30"/>
    <mergeCell ref="BI30:BN30"/>
    <mergeCell ref="BO30:BT30"/>
    <mergeCell ref="BU30:BZ30"/>
    <mergeCell ref="CA30:CF30"/>
    <mergeCell ref="CG30:CL30"/>
    <mergeCell ref="CM30:CU30"/>
    <mergeCell ref="A29:Z29"/>
    <mergeCell ref="AA29:AD29"/>
    <mergeCell ref="AE29:AJ29"/>
    <mergeCell ref="BI33:BN33"/>
    <mergeCell ref="BO33:BT33"/>
    <mergeCell ref="BU31:BZ31"/>
    <mergeCell ref="CA31:CF31"/>
    <mergeCell ref="CG31:CL31"/>
    <mergeCell ref="CM31:CU31"/>
    <mergeCell ref="A32:Z32"/>
    <mergeCell ref="AA32:AD32"/>
    <mergeCell ref="AE32:AJ32"/>
    <mergeCell ref="AK32:AP32"/>
    <mergeCell ref="AQ32:AV32"/>
    <mergeCell ref="AW32:BB32"/>
    <mergeCell ref="BC32:BH32"/>
    <mergeCell ref="BI32:BN32"/>
    <mergeCell ref="BO32:BT32"/>
    <mergeCell ref="BU32:BZ32"/>
    <mergeCell ref="CA32:CF32"/>
    <mergeCell ref="CG32:CL32"/>
    <mergeCell ref="CM32:CU32"/>
    <mergeCell ref="A31:Z31"/>
    <mergeCell ref="AA31:AD31"/>
    <mergeCell ref="AE31:AJ31"/>
    <mergeCell ref="AK31:AP31"/>
    <mergeCell ref="AQ31:AV31"/>
    <mergeCell ref="BU33:BZ33"/>
    <mergeCell ref="CA33:CF33"/>
    <mergeCell ref="CG33:CL33"/>
    <mergeCell ref="CM33:CU33"/>
    <mergeCell ref="A34:Z34"/>
    <mergeCell ref="AA34:AD34"/>
    <mergeCell ref="AE34:AJ34"/>
    <mergeCell ref="AK34:AP34"/>
    <mergeCell ref="AQ34:AV34"/>
    <mergeCell ref="AW34:BB34"/>
    <mergeCell ref="BC34:BH34"/>
    <mergeCell ref="BI34:BN34"/>
    <mergeCell ref="BO34:BT34"/>
    <mergeCell ref="BU34:BZ34"/>
    <mergeCell ref="CA34:CF34"/>
    <mergeCell ref="CG34:CL34"/>
    <mergeCell ref="CM34:CU34"/>
    <mergeCell ref="A33:Z33"/>
    <mergeCell ref="AA33:AD33"/>
    <mergeCell ref="AE33:AJ33"/>
    <mergeCell ref="AK33:AP33"/>
    <mergeCell ref="AQ33:AV33"/>
    <mergeCell ref="AW33:BB33"/>
    <mergeCell ref="BC33:BH33"/>
    <mergeCell ref="CG35:CL35"/>
    <mergeCell ref="CM35:CU35"/>
    <mergeCell ref="A36:Z36"/>
    <mergeCell ref="AA36:AD36"/>
    <mergeCell ref="AE36:AJ36"/>
    <mergeCell ref="AK36:AP36"/>
    <mergeCell ref="AQ36:AV36"/>
    <mergeCell ref="AW36:BB36"/>
    <mergeCell ref="BC36:BH36"/>
    <mergeCell ref="BI36:BN36"/>
    <mergeCell ref="BO36:BT36"/>
    <mergeCell ref="BU36:BZ36"/>
    <mergeCell ref="CA36:CF36"/>
    <mergeCell ref="CG36:CL36"/>
    <mergeCell ref="CM36:CU36"/>
    <mergeCell ref="A35:Z35"/>
    <mergeCell ref="AA35:AD35"/>
    <mergeCell ref="AE35:AJ35"/>
    <mergeCell ref="AK35:AP35"/>
    <mergeCell ref="AQ35:AV35"/>
    <mergeCell ref="AW35:BB35"/>
    <mergeCell ref="BC35:BH35"/>
    <mergeCell ref="BI35:BN35"/>
    <mergeCell ref="BO35:BT35"/>
    <mergeCell ref="AE37:AJ38"/>
    <mergeCell ref="AK37:AP38"/>
    <mergeCell ref="AQ37:AV38"/>
    <mergeCell ref="AW37:BB38"/>
    <mergeCell ref="BC37:BH38"/>
    <mergeCell ref="BI37:BN38"/>
    <mergeCell ref="BO37:BT38"/>
    <mergeCell ref="BU35:BZ35"/>
    <mergeCell ref="CA35:CF35"/>
    <mergeCell ref="AW40:BB40"/>
    <mergeCell ref="BC40:BH40"/>
    <mergeCell ref="BI40:BN40"/>
    <mergeCell ref="BO40:BT40"/>
    <mergeCell ref="BU37:BZ38"/>
    <mergeCell ref="CA37:CF38"/>
    <mergeCell ref="CG37:CL38"/>
    <mergeCell ref="CM37:CU38"/>
    <mergeCell ref="A38:Z38"/>
    <mergeCell ref="A39:Z39"/>
    <mergeCell ref="AA39:AD39"/>
    <mergeCell ref="AE39:AJ39"/>
    <mergeCell ref="AK39:AP39"/>
    <mergeCell ref="AQ39:AV39"/>
    <mergeCell ref="AW39:BB39"/>
    <mergeCell ref="BC39:BH39"/>
    <mergeCell ref="BI39:BN39"/>
    <mergeCell ref="BO39:BT39"/>
    <mergeCell ref="BU39:BZ39"/>
    <mergeCell ref="CA39:CF39"/>
    <mergeCell ref="CG39:CL39"/>
    <mergeCell ref="CM39:CU39"/>
    <mergeCell ref="A37:Z37"/>
    <mergeCell ref="AA37:AD38"/>
    <mergeCell ref="BI42:BN42"/>
    <mergeCell ref="BO42:BT42"/>
    <mergeCell ref="BU40:BZ40"/>
    <mergeCell ref="CA40:CF40"/>
    <mergeCell ref="CG40:CL40"/>
    <mergeCell ref="CM40:CU40"/>
    <mergeCell ref="A41:Z41"/>
    <mergeCell ref="AA41:AD41"/>
    <mergeCell ref="AE41:AJ41"/>
    <mergeCell ref="AK41:AP41"/>
    <mergeCell ref="AQ41:AV41"/>
    <mergeCell ref="AW41:BB41"/>
    <mergeCell ref="BC41:BH41"/>
    <mergeCell ref="BI41:BN41"/>
    <mergeCell ref="BO41:BT41"/>
    <mergeCell ref="BU41:BZ41"/>
    <mergeCell ref="CA41:CF41"/>
    <mergeCell ref="CG41:CL41"/>
    <mergeCell ref="CM41:CU41"/>
    <mergeCell ref="A40:Z40"/>
    <mergeCell ref="AA40:AD40"/>
    <mergeCell ref="AE40:AJ40"/>
    <mergeCell ref="AK40:AP40"/>
    <mergeCell ref="AQ40:AV40"/>
    <mergeCell ref="BU42:BZ42"/>
    <mergeCell ref="CA42:CF42"/>
    <mergeCell ref="CG42:CL42"/>
    <mergeCell ref="CM42:CU42"/>
    <mergeCell ref="A43:Z43"/>
    <mergeCell ref="AA43:AD43"/>
    <mergeCell ref="AE43:AJ43"/>
    <mergeCell ref="AK43:AP43"/>
    <mergeCell ref="AQ43:AV43"/>
    <mergeCell ref="AW43:BB43"/>
    <mergeCell ref="BC43:BH43"/>
    <mergeCell ref="BI43:BN43"/>
    <mergeCell ref="BO43:BT43"/>
    <mergeCell ref="BU43:BZ43"/>
    <mergeCell ref="CA43:CF43"/>
    <mergeCell ref="CG43:CL43"/>
    <mergeCell ref="CM43:CU43"/>
    <mergeCell ref="A42:Z42"/>
    <mergeCell ref="AA42:AD42"/>
    <mergeCell ref="AE42:AJ42"/>
    <mergeCell ref="AK42:AP42"/>
    <mergeCell ref="AQ42:AV42"/>
    <mergeCell ref="AW42:BB42"/>
    <mergeCell ref="BC42:BH42"/>
    <mergeCell ref="BU44:BZ44"/>
    <mergeCell ref="CA44:CF44"/>
    <mergeCell ref="CG44:CL44"/>
    <mergeCell ref="CM44:CU44"/>
    <mergeCell ref="A44:Z44"/>
    <mergeCell ref="AA44:AD44"/>
    <mergeCell ref="AE44:AJ44"/>
    <mergeCell ref="AK44:AP44"/>
    <mergeCell ref="AQ44:AV44"/>
    <mergeCell ref="AW44:BB44"/>
    <mergeCell ref="BC44:BH44"/>
    <mergeCell ref="BI44:BN44"/>
    <mergeCell ref="BO44:BT44"/>
  </mergeCells>
  <pageMargins left="0.39370078740157477" right="0.39370078740157477" top="0.78740157480314954" bottom="0.39370078740157477" header="0.27559055118110237" footer="0.27559055118110237"/>
  <pageSetup paperSize="9" firstPageNumber="2147483648"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U48"/>
  <sheetViews>
    <sheetView showGridLines="0" zoomScale="70" zoomScaleNormal="70" workbookViewId="0">
      <selection activeCell="A2" sqref="A2:CS2"/>
    </sheetView>
  </sheetViews>
  <sheetFormatPr defaultColWidth="1.44140625" defaultRowHeight="13.2" x14ac:dyDescent="0.25"/>
  <cols>
    <col min="1" max="16384" width="1.44140625" style="35"/>
  </cols>
  <sheetData>
    <row r="1" spans="1:99" ht="93" customHeight="1" x14ac:dyDescent="0.25">
      <c r="A1" s="36" t="s">
        <v>145</v>
      </c>
      <c r="AA1" s="37"/>
    </row>
    <row r="2" spans="1:99" ht="15.6" x14ac:dyDescent="0.25">
      <c r="A2" s="225" t="s">
        <v>233</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row>
    <row r="3" spans="1:99" ht="15.6" x14ac:dyDescent="0.25">
      <c r="A3" s="225" t="s">
        <v>234</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row>
    <row r="4" spans="1:99" x14ac:dyDescent="0.2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row>
    <row r="5" spans="1:99" s="40" customFormat="1" ht="12" x14ac:dyDescent="0.25">
      <c r="A5" s="41" t="s">
        <v>235</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3"/>
      <c r="CO5" s="43"/>
    </row>
    <row r="6" spans="1:99" s="44" customFormat="1" ht="10.199999999999999" x14ac:dyDescent="0.25">
      <c r="A6" s="226" t="s">
        <v>150</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t="s">
        <v>132</v>
      </c>
      <c r="AB6" s="226"/>
      <c r="AC6" s="226"/>
      <c r="AD6" s="226"/>
      <c r="AE6" s="222" t="s">
        <v>236</v>
      </c>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4"/>
      <c r="CK6" s="226" t="s">
        <v>237</v>
      </c>
      <c r="CL6" s="226"/>
      <c r="CM6" s="226"/>
      <c r="CN6" s="226"/>
      <c r="CO6" s="226"/>
      <c r="CP6" s="226" t="s">
        <v>238</v>
      </c>
      <c r="CQ6" s="226"/>
      <c r="CR6" s="226"/>
      <c r="CS6" s="226"/>
      <c r="CT6" s="226"/>
      <c r="CU6" s="226"/>
    </row>
    <row r="7" spans="1:99" s="44" customFormat="1" ht="10.199999999999999" x14ac:dyDescent="0.25">
      <c r="A7" s="218"/>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t="s">
        <v>153</v>
      </c>
      <c r="AB7" s="218"/>
      <c r="AC7" s="218"/>
      <c r="AD7" s="218"/>
      <c r="AE7" s="227" t="s">
        <v>20</v>
      </c>
      <c r="AF7" s="228"/>
      <c r="AG7" s="228"/>
      <c r="AH7" s="228"/>
      <c r="AI7" s="228"/>
      <c r="AJ7" s="228"/>
      <c r="AK7" s="228"/>
      <c r="AL7" s="228"/>
      <c r="AM7" s="228"/>
      <c r="AN7" s="228"/>
      <c r="AO7" s="228"/>
      <c r="AP7" s="229"/>
      <c r="AQ7" s="218" t="s">
        <v>154</v>
      </c>
      <c r="AR7" s="218"/>
      <c r="AS7" s="218"/>
      <c r="AT7" s="218"/>
      <c r="AU7" s="218"/>
      <c r="AV7" s="227" t="s">
        <v>155</v>
      </c>
      <c r="AW7" s="228"/>
      <c r="AX7" s="228"/>
      <c r="AY7" s="228"/>
      <c r="AZ7" s="228"/>
      <c r="BA7" s="228"/>
      <c r="BB7" s="228"/>
      <c r="BC7" s="228"/>
      <c r="BD7" s="228"/>
      <c r="BE7" s="228"/>
      <c r="BF7" s="228"/>
      <c r="BG7" s="229"/>
      <c r="BH7" s="227" t="s">
        <v>40</v>
      </c>
      <c r="BI7" s="228"/>
      <c r="BJ7" s="228"/>
      <c r="BK7" s="228"/>
      <c r="BL7" s="228"/>
      <c r="BM7" s="228"/>
      <c r="BN7" s="228"/>
      <c r="BO7" s="228"/>
      <c r="BP7" s="228"/>
      <c r="BQ7" s="228"/>
      <c r="BR7" s="228"/>
      <c r="BS7" s="228"/>
      <c r="BT7" s="228"/>
      <c r="BU7" s="228"/>
      <c r="BV7" s="228"/>
      <c r="BW7" s="228"/>
      <c r="BX7" s="228"/>
      <c r="BY7" s="228"/>
      <c r="BZ7" s="228"/>
      <c r="CA7" s="228"/>
      <c r="CB7" s="228"/>
      <c r="CC7" s="228"/>
      <c r="CD7" s="228"/>
      <c r="CE7" s="229"/>
      <c r="CF7" s="218" t="s">
        <v>45</v>
      </c>
      <c r="CG7" s="218"/>
      <c r="CH7" s="218"/>
      <c r="CI7" s="218"/>
      <c r="CJ7" s="218"/>
      <c r="CK7" s="218" t="s">
        <v>239</v>
      </c>
      <c r="CL7" s="218"/>
      <c r="CM7" s="218"/>
      <c r="CN7" s="218"/>
      <c r="CO7" s="218"/>
      <c r="CP7" s="218" t="s">
        <v>240</v>
      </c>
      <c r="CQ7" s="218"/>
      <c r="CR7" s="218"/>
      <c r="CS7" s="218"/>
      <c r="CT7" s="218"/>
      <c r="CU7" s="218"/>
    </row>
    <row r="8" spans="1:99" s="44" customFormat="1" ht="10.199999999999999" x14ac:dyDescent="0.25">
      <c r="A8" s="218"/>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9"/>
      <c r="AF8" s="220"/>
      <c r="AG8" s="220"/>
      <c r="AH8" s="220"/>
      <c r="AI8" s="220"/>
      <c r="AJ8" s="220"/>
      <c r="AK8" s="220"/>
      <c r="AL8" s="220"/>
      <c r="AM8" s="220"/>
      <c r="AN8" s="220"/>
      <c r="AO8" s="220"/>
      <c r="AP8" s="221"/>
      <c r="AQ8" s="218" t="s">
        <v>157</v>
      </c>
      <c r="AR8" s="218"/>
      <c r="AS8" s="218"/>
      <c r="AT8" s="218"/>
      <c r="AU8" s="218"/>
      <c r="AV8" s="219" t="s">
        <v>158</v>
      </c>
      <c r="AW8" s="220"/>
      <c r="AX8" s="220"/>
      <c r="AY8" s="220"/>
      <c r="AZ8" s="220"/>
      <c r="BA8" s="220"/>
      <c r="BB8" s="220"/>
      <c r="BC8" s="220"/>
      <c r="BD8" s="220"/>
      <c r="BE8" s="220"/>
      <c r="BF8" s="220"/>
      <c r="BG8" s="221"/>
      <c r="BH8" s="219"/>
      <c r="BI8" s="220"/>
      <c r="BJ8" s="220"/>
      <c r="BK8" s="220"/>
      <c r="BL8" s="220"/>
      <c r="BM8" s="220"/>
      <c r="BN8" s="220"/>
      <c r="BO8" s="220"/>
      <c r="BP8" s="220"/>
      <c r="BQ8" s="220"/>
      <c r="BR8" s="220"/>
      <c r="BS8" s="220"/>
      <c r="BT8" s="220"/>
      <c r="BU8" s="220"/>
      <c r="BV8" s="220"/>
      <c r="BW8" s="220"/>
      <c r="BX8" s="220"/>
      <c r="BY8" s="220"/>
      <c r="BZ8" s="220"/>
      <c r="CA8" s="220"/>
      <c r="CB8" s="220"/>
      <c r="CC8" s="220"/>
      <c r="CD8" s="220"/>
      <c r="CE8" s="221"/>
      <c r="CF8" s="218"/>
      <c r="CG8" s="218"/>
      <c r="CH8" s="218"/>
      <c r="CI8" s="218"/>
      <c r="CJ8" s="218"/>
      <c r="CK8" s="218" t="s">
        <v>240</v>
      </c>
      <c r="CL8" s="218"/>
      <c r="CM8" s="218"/>
      <c r="CN8" s="218"/>
      <c r="CO8" s="218"/>
      <c r="CP8" s="218" t="s">
        <v>241</v>
      </c>
      <c r="CQ8" s="218"/>
      <c r="CR8" s="218"/>
      <c r="CS8" s="218"/>
      <c r="CT8" s="218"/>
      <c r="CU8" s="218"/>
    </row>
    <row r="9" spans="1:99" s="44" customFormat="1" ht="10.199999999999999" x14ac:dyDescent="0.25">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t="s">
        <v>160</v>
      </c>
      <c r="AF9" s="218"/>
      <c r="AG9" s="218"/>
      <c r="AH9" s="218"/>
      <c r="AI9" s="218"/>
      <c r="AJ9" s="218"/>
      <c r="AK9" s="218" t="s">
        <v>161</v>
      </c>
      <c r="AL9" s="218"/>
      <c r="AM9" s="218"/>
      <c r="AN9" s="218"/>
      <c r="AO9" s="218"/>
      <c r="AP9" s="218"/>
      <c r="AQ9" s="218"/>
      <c r="AR9" s="218"/>
      <c r="AS9" s="218"/>
      <c r="AT9" s="218"/>
      <c r="AU9" s="218"/>
      <c r="AV9" s="218" t="s">
        <v>162</v>
      </c>
      <c r="AW9" s="218"/>
      <c r="AX9" s="218"/>
      <c r="AY9" s="218"/>
      <c r="AZ9" s="218"/>
      <c r="BA9" s="218"/>
      <c r="BB9" s="218" t="s">
        <v>163</v>
      </c>
      <c r="BC9" s="218"/>
      <c r="BD9" s="218"/>
      <c r="BE9" s="218"/>
      <c r="BF9" s="218"/>
      <c r="BG9" s="218"/>
      <c r="BH9" s="222" t="s">
        <v>164</v>
      </c>
      <c r="BI9" s="223"/>
      <c r="BJ9" s="223"/>
      <c r="BK9" s="223"/>
      <c r="BL9" s="223"/>
      <c r="BM9" s="223"/>
      <c r="BN9" s="223"/>
      <c r="BO9" s="223"/>
      <c r="BP9" s="223"/>
      <c r="BQ9" s="223"/>
      <c r="BR9" s="223"/>
      <c r="BS9" s="224"/>
      <c r="BT9" s="222" t="s">
        <v>165</v>
      </c>
      <c r="BU9" s="223"/>
      <c r="BV9" s="223"/>
      <c r="BW9" s="223"/>
      <c r="BX9" s="223"/>
      <c r="BY9" s="223"/>
      <c r="BZ9" s="223"/>
      <c r="CA9" s="223"/>
      <c r="CB9" s="223"/>
      <c r="CC9" s="223"/>
      <c r="CD9" s="223"/>
      <c r="CE9" s="224"/>
      <c r="CF9" s="218"/>
      <c r="CG9" s="218"/>
      <c r="CH9" s="218"/>
      <c r="CI9" s="218"/>
      <c r="CJ9" s="218"/>
      <c r="CK9" s="218" t="s">
        <v>242</v>
      </c>
      <c r="CL9" s="218"/>
      <c r="CM9" s="218"/>
      <c r="CN9" s="218"/>
      <c r="CO9" s="218"/>
      <c r="CP9" s="218" t="s">
        <v>243</v>
      </c>
      <c r="CQ9" s="218"/>
      <c r="CR9" s="218"/>
      <c r="CS9" s="218"/>
      <c r="CT9" s="218"/>
      <c r="CU9" s="218"/>
    </row>
    <row r="10" spans="1:99" s="44" customFormat="1" ht="10.199999999999999" x14ac:dyDescent="0.25">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t="s">
        <v>167</v>
      </c>
      <c r="AW10" s="218"/>
      <c r="AX10" s="218"/>
      <c r="AY10" s="218"/>
      <c r="AZ10" s="218"/>
      <c r="BA10" s="218"/>
      <c r="BB10" s="218" t="s">
        <v>167</v>
      </c>
      <c r="BC10" s="218"/>
      <c r="BD10" s="218"/>
      <c r="BE10" s="218"/>
      <c r="BF10" s="218"/>
      <c r="BG10" s="218"/>
      <c r="BH10" s="218" t="s">
        <v>168</v>
      </c>
      <c r="BI10" s="218"/>
      <c r="BJ10" s="218"/>
      <c r="BK10" s="218"/>
      <c r="BL10" s="218"/>
      <c r="BM10" s="218"/>
      <c r="BN10" s="218" t="s">
        <v>169</v>
      </c>
      <c r="BO10" s="218"/>
      <c r="BP10" s="218"/>
      <c r="BQ10" s="218"/>
      <c r="BR10" s="218"/>
      <c r="BS10" s="218"/>
      <c r="BT10" s="218" t="s">
        <v>168</v>
      </c>
      <c r="BU10" s="218"/>
      <c r="BV10" s="218"/>
      <c r="BW10" s="218"/>
      <c r="BX10" s="218"/>
      <c r="BY10" s="218"/>
      <c r="BZ10" s="218" t="s">
        <v>169</v>
      </c>
      <c r="CA10" s="218"/>
      <c r="CB10" s="218"/>
      <c r="CC10" s="218"/>
      <c r="CD10" s="218"/>
      <c r="CE10" s="218"/>
      <c r="CF10" s="218"/>
      <c r="CG10" s="218"/>
      <c r="CH10" s="218"/>
      <c r="CI10" s="218"/>
      <c r="CJ10" s="218"/>
      <c r="CK10" s="218" t="s">
        <v>244</v>
      </c>
      <c r="CL10" s="218"/>
      <c r="CM10" s="218"/>
      <c r="CN10" s="218"/>
      <c r="CO10" s="218"/>
      <c r="CP10" s="218" t="s">
        <v>245</v>
      </c>
      <c r="CQ10" s="218"/>
      <c r="CR10" s="218"/>
      <c r="CS10" s="218"/>
      <c r="CT10" s="218"/>
      <c r="CU10" s="218"/>
    </row>
    <row r="11" spans="1:99" s="44" customFormat="1" ht="10.199999999999999" x14ac:dyDescent="0.25">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t="s">
        <v>171</v>
      </c>
      <c r="AW11" s="218"/>
      <c r="AX11" s="218"/>
      <c r="AY11" s="218"/>
      <c r="AZ11" s="218"/>
      <c r="BA11" s="218"/>
      <c r="BB11" s="218" t="s">
        <v>172</v>
      </c>
      <c r="BC11" s="218"/>
      <c r="BD11" s="218"/>
      <c r="BE11" s="218"/>
      <c r="BF11" s="218"/>
      <c r="BG11" s="218"/>
      <c r="BH11" s="218" t="s">
        <v>173</v>
      </c>
      <c r="BI11" s="218"/>
      <c r="BJ11" s="218"/>
      <c r="BK11" s="218"/>
      <c r="BL11" s="218"/>
      <c r="BM11" s="218"/>
      <c r="BN11" s="218" t="s">
        <v>174</v>
      </c>
      <c r="BO11" s="218"/>
      <c r="BP11" s="218"/>
      <c r="BQ11" s="218"/>
      <c r="BR11" s="218"/>
      <c r="BS11" s="218"/>
      <c r="BT11" s="218" t="s">
        <v>173</v>
      </c>
      <c r="BU11" s="218"/>
      <c r="BV11" s="218"/>
      <c r="BW11" s="218"/>
      <c r="BX11" s="218"/>
      <c r="BY11" s="218"/>
      <c r="BZ11" s="218" t="s">
        <v>174</v>
      </c>
      <c r="CA11" s="218"/>
      <c r="CB11" s="218"/>
      <c r="CC11" s="218"/>
      <c r="CD11" s="218"/>
      <c r="CE11" s="218"/>
      <c r="CF11" s="218"/>
      <c r="CG11" s="218"/>
      <c r="CH11" s="218"/>
      <c r="CI11" s="218"/>
      <c r="CJ11" s="218"/>
      <c r="CK11" s="218"/>
      <c r="CL11" s="218"/>
      <c r="CM11" s="218"/>
      <c r="CN11" s="218"/>
      <c r="CO11" s="218"/>
      <c r="CP11" s="218" t="s">
        <v>246</v>
      </c>
      <c r="CQ11" s="218"/>
      <c r="CR11" s="218"/>
      <c r="CS11" s="218"/>
      <c r="CT11" s="218"/>
      <c r="CU11" s="218"/>
    </row>
    <row r="12" spans="1:99" s="44" customFormat="1" ht="10.199999999999999" x14ac:dyDescent="0.25">
      <c r="A12" s="217">
        <v>1</v>
      </c>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v>2</v>
      </c>
      <c r="AB12" s="217"/>
      <c r="AC12" s="217"/>
      <c r="AD12" s="217"/>
      <c r="AE12" s="217">
        <v>3</v>
      </c>
      <c r="AF12" s="217"/>
      <c r="AG12" s="217"/>
      <c r="AH12" s="217"/>
      <c r="AI12" s="217"/>
      <c r="AJ12" s="217"/>
      <c r="AK12" s="217">
        <v>4</v>
      </c>
      <c r="AL12" s="217"/>
      <c r="AM12" s="217"/>
      <c r="AN12" s="217"/>
      <c r="AO12" s="217"/>
      <c r="AP12" s="217"/>
      <c r="AQ12" s="217">
        <v>5</v>
      </c>
      <c r="AR12" s="217"/>
      <c r="AS12" s="217"/>
      <c r="AT12" s="217"/>
      <c r="AU12" s="217"/>
      <c r="AV12" s="217">
        <v>6</v>
      </c>
      <c r="AW12" s="217"/>
      <c r="AX12" s="217"/>
      <c r="AY12" s="217"/>
      <c r="AZ12" s="217"/>
      <c r="BA12" s="217"/>
      <c r="BB12" s="217">
        <v>7</v>
      </c>
      <c r="BC12" s="217"/>
      <c r="BD12" s="217"/>
      <c r="BE12" s="217"/>
      <c r="BF12" s="217"/>
      <c r="BG12" s="217"/>
      <c r="BH12" s="217">
        <v>8</v>
      </c>
      <c r="BI12" s="217"/>
      <c r="BJ12" s="217"/>
      <c r="BK12" s="217"/>
      <c r="BL12" s="217"/>
      <c r="BM12" s="217"/>
      <c r="BN12" s="217">
        <v>9</v>
      </c>
      <c r="BO12" s="217"/>
      <c r="BP12" s="217"/>
      <c r="BQ12" s="217"/>
      <c r="BR12" s="217"/>
      <c r="BS12" s="217"/>
      <c r="BT12" s="217">
        <v>10</v>
      </c>
      <c r="BU12" s="217"/>
      <c r="BV12" s="217"/>
      <c r="BW12" s="217"/>
      <c r="BX12" s="217"/>
      <c r="BY12" s="217"/>
      <c r="BZ12" s="217">
        <v>11</v>
      </c>
      <c r="CA12" s="217"/>
      <c r="CB12" s="217"/>
      <c r="CC12" s="217"/>
      <c r="CD12" s="217"/>
      <c r="CE12" s="217"/>
      <c r="CF12" s="217">
        <v>12</v>
      </c>
      <c r="CG12" s="217"/>
      <c r="CH12" s="217"/>
      <c r="CI12" s="217"/>
      <c r="CJ12" s="217"/>
      <c r="CK12" s="217">
        <v>13</v>
      </c>
      <c r="CL12" s="217"/>
      <c r="CM12" s="217"/>
      <c r="CN12" s="217"/>
      <c r="CO12" s="217"/>
      <c r="CP12" s="217">
        <v>14</v>
      </c>
      <c r="CQ12" s="217"/>
      <c r="CR12" s="217"/>
      <c r="CS12" s="217"/>
      <c r="CT12" s="217"/>
      <c r="CU12" s="217"/>
    </row>
    <row r="13" spans="1:99" s="45" customFormat="1" ht="12" x14ac:dyDescent="0.25">
      <c r="A13" s="188" t="s">
        <v>175</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9" t="s">
        <v>176</v>
      </c>
      <c r="AB13" s="189"/>
      <c r="AC13" s="189"/>
      <c r="AD13" s="189"/>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5"/>
      <c r="CP13" s="185"/>
      <c r="CQ13" s="185"/>
      <c r="CR13" s="185"/>
      <c r="CS13" s="185"/>
      <c r="CT13" s="185"/>
      <c r="CU13" s="185"/>
    </row>
    <row r="14" spans="1:99" s="45" customFormat="1" ht="12" x14ac:dyDescent="0.25">
      <c r="A14" s="216" t="s">
        <v>177</v>
      </c>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07" t="s">
        <v>178</v>
      </c>
      <c r="AB14" s="208"/>
      <c r="AC14" s="208"/>
      <c r="AD14" s="209"/>
      <c r="AE14" s="196"/>
      <c r="AF14" s="197"/>
      <c r="AG14" s="197"/>
      <c r="AH14" s="197"/>
      <c r="AI14" s="197"/>
      <c r="AJ14" s="198"/>
      <c r="AK14" s="196"/>
      <c r="AL14" s="197"/>
      <c r="AM14" s="197"/>
      <c r="AN14" s="197"/>
      <c r="AO14" s="197"/>
      <c r="AP14" s="198"/>
      <c r="AQ14" s="196"/>
      <c r="AR14" s="197"/>
      <c r="AS14" s="197"/>
      <c r="AT14" s="197"/>
      <c r="AU14" s="198"/>
      <c r="AV14" s="196"/>
      <c r="AW14" s="197"/>
      <c r="AX14" s="197"/>
      <c r="AY14" s="197"/>
      <c r="AZ14" s="197"/>
      <c r="BA14" s="198"/>
      <c r="BB14" s="196"/>
      <c r="BC14" s="197"/>
      <c r="BD14" s="197"/>
      <c r="BE14" s="197"/>
      <c r="BF14" s="197"/>
      <c r="BG14" s="198"/>
      <c r="BH14" s="190" t="s">
        <v>179</v>
      </c>
      <c r="BI14" s="191"/>
      <c r="BJ14" s="191"/>
      <c r="BK14" s="191"/>
      <c r="BL14" s="191"/>
      <c r="BM14" s="192"/>
      <c r="BN14" s="190" t="s">
        <v>179</v>
      </c>
      <c r="BO14" s="191"/>
      <c r="BP14" s="191"/>
      <c r="BQ14" s="191"/>
      <c r="BR14" s="191"/>
      <c r="BS14" s="192"/>
      <c r="BT14" s="190" t="s">
        <v>179</v>
      </c>
      <c r="BU14" s="191"/>
      <c r="BV14" s="191"/>
      <c r="BW14" s="191"/>
      <c r="BX14" s="191"/>
      <c r="BY14" s="192"/>
      <c r="BZ14" s="190" t="s">
        <v>179</v>
      </c>
      <c r="CA14" s="191"/>
      <c r="CB14" s="191"/>
      <c r="CC14" s="191"/>
      <c r="CD14" s="191"/>
      <c r="CE14" s="192"/>
      <c r="CF14" s="196"/>
      <c r="CG14" s="197"/>
      <c r="CH14" s="197"/>
      <c r="CI14" s="197"/>
      <c r="CJ14" s="198"/>
      <c r="CK14" s="196"/>
      <c r="CL14" s="197"/>
      <c r="CM14" s="197"/>
      <c r="CN14" s="197"/>
      <c r="CO14" s="198"/>
      <c r="CP14" s="196"/>
      <c r="CQ14" s="197"/>
      <c r="CR14" s="197"/>
      <c r="CS14" s="197"/>
      <c r="CT14" s="197"/>
      <c r="CU14" s="198"/>
    </row>
    <row r="15" spans="1:99" s="45" customFormat="1" ht="12" x14ac:dyDescent="0.25">
      <c r="A15" s="193" t="s">
        <v>180</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5"/>
      <c r="AA15" s="210"/>
      <c r="AB15" s="211"/>
      <c r="AC15" s="211"/>
      <c r="AD15" s="212"/>
      <c r="AE15" s="199"/>
      <c r="AF15" s="200"/>
      <c r="AG15" s="200"/>
      <c r="AH15" s="200"/>
      <c r="AI15" s="200"/>
      <c r="AJ15" s="201"/>
      <c r="AK15" s="199"/>
      <c r="AL15" s="200"/>
      <c r="AM15" s="200"/>
      <c r="AN15" s="200"/>
      <c r="AO15" s="200"/>
      <c r="AP15" s="201"/>
      <c r="AQ15" s="199"/>
      <c r="AR15" s="200"/>
      <c r="AS15" s="200"/>
      <c r="AT15" s="200"/>
      <c r="AU15" s="201"/>
      <c r="AV15" s="199"/>
      <c r="AW15" s="200"/>
      <c r="AX15" s="200"/>
      <c r="AY15" s="200"/>
      <c r="AZ15" s="200"/>
      <c r="BA15" s="201"/>
      <c r="BB15" s="199"/>
      <c r="BC15" s="200"/>
      <c r="BD15" s="200"/>
      <c r="BE15" s="200"/>
      <c r="BF15" s="200"/>
      <c r="BG15" s="201"/>
      <c r="BH15" s="193"/>
      <c r="BI15" s="194"/>
      <c r="BJ15" s="194"/>
      <c r="BK15" s="194"/>
      <c r="BL15" s="194"/>
      <c r="BM15" s="195"/>
      <c r="BN15" s="193"/>
      <c r="BO15" s="194"/>
      <c r="BP15" s="194"/>
      <c r="BQ15" s="194"/>
      <c r="BR15" s="194"/>
      <c r="BS15" s="195"/>
      <c r="BT15" s="193"/>
      <c r="BU15" s="194"/>
      <c r="BV15" s="194"/>
      <c r="BW15" s="194"/>
      <c r="BX15" s="194"/>
      <c r="BY15" s="195"/>
      <c r="BZ15" s="193"/>
      <c r="CA15" s="194"/>
      <c r="CB15" s="194"/>
      <c r="CC15" s="194"/>
      <c r="CD15" s="194"/>
      <c r="CE15" s="195"/>
      <c r="CF15" s="199"/>
      <c r="CG15" s="200"/>
      <c r="CH15" s="200"/>
      <c r="CI15" s="200"/>
      <c r="CJ15" s="201"/>
      <c r="CK15" s="199"/>
      <c r="CL15" s="200"/>
      <c r="CM15" s="200"/>
      <c r="CN15" s="200"/>
      <c r="CO15" s="201"/>
      <c r="CP15" s="199"/>
      <c r="CQ15" s="200"/>
      <c r="CR15" s="200"/>
      <c r="CS15" s="200"/>
      <c r="CT15" s="200"/>
      <c r="CU15" s="201"/>
    </row>
    <row r="16" spans="1:99" s="45" customFormat="1" ht="12" x14ac:dyDescent="0.25">
      <c r="A16" s="188" t="s">
        <v>181</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9" t="s">
        <v>182</v>
      </c>
      <c r="AB16" s="189"/>
      <c r="AC16" s="189"/>
      <c r="AD16" s="189"/>
      <c r="AE16" s="186" t="s">
        <v>179</v>
      </c>
      <c r="AF16" s="186"/>
      <c r="AG16" s="186"/>
      <c r="AH16" s="186"/>
      <c r="AI16" s="186"/>
      <c r="AJ16" s="186"/>
      <c r="AK16" s="186" t="s">
        <v>179</v>
      </c>
      <c r="AL16" s="186"/>
      <c r="AM16" s="186"/>
      <c r="AN16" s="186"/>
      <c r="AO16" s="186"/>
      <c r="AP16" s="186"/>
      <c r="AQ16" s="186" t="s">
        <v>179</v>
      </c>
      <c r="AR16" s="186"/>
      <c r="AS16" s="186"/>
      <c r="AT16" s="186"/>
      <c r="AU16" s="186"/>
      <c r="AV16" s="185"/>
      <c r="AW16" s="185"/>
      <c r="AX16" s="185"/>
      <c r="AY16" s="185"/>
      <c r="AZ16" s="185"/>
      <c r="BA16" s="185"/>
      <c r="BB16" s="185"/>
      <c r="BC16" s="185"/>
      <c r="BD16" s="185"/>
      <c r="BE16" s="185"/>
      <c r="BF16" s="185"/>
      <c r="BG16" s="185"/>
      <c r="BH16" s="185"/>
      <c r="BI16" s="185"/>
      <c r="BJ16" s="185"/>
      <c r="BK16" s="185"/>
      <c r="BL16" s="185"/>
      <c r="BM16" s="185"/>
      <c r="BN16" s="186" t="s">
        <v>179</v>
      </c>
      <c r="BO16" s="186"/>
      <c r="BP16" s="186"/>
      <c r="BQ16" s="186"/>
      <c r="BR16" s="186"/>
      <c r="BS16" s="186"/>
      <c r="BT16" s="185"/>
      <c r="BU16" s="185"/>
      <c r="BV16" s="185"/>
      <c r="BW16" s="185"/>
      <c r="BX16" s="185"/>
      <c r="BY16" s="185"/>
      <c r="BZ16" s="186" t="s">
        <v>179</v>
      </c>
      <c r="CA16" s="186"/>
      <c r="CB16" s="186"/>
      <c r="CC16" s="186"/>
      <c r="CD16" s="186"/>
      <c r="CE16" s="186"/>
      <c r="CF16" s="185"/>
      <c r="CG16" s="185"/>
      <c r="CH16" s="185"/>
      <c r="CI16" s="185"/>
      <c r="CJ16" s="185"/>
      <c r="CK16" s="185"/>
      <c r="CL16" s="185"/>
      <c r="CM16" s="185"/>
      <c r="CN16" s="185"/>
      <c r="CO16" s="185"/>
      <c r="CP16" s="185"/>
      <c r="CQ16" s="185"/>
      <c r="CR16" s="185"/>
      <c r="CS16" s="185"/>
      <c r="CT16" s="185"/>
      <c r="CU16" s="185"/>
    </row>
    <row r="17" spans="1:99" s="45" customFormat="1" ht="12" x14ac:dyDescent="0.25">
      <c r="A17" s="213" t="s">
        <v>183</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5"/>
      <c r="AA17" s="182" t="s">
        <v>184</v>
      </c>
      <c r="AB17" s="182"/>
      <c r="AC17" s="182"/>
      <c r="AD17" s="182"/>
      <c r="AE17" s="187" t="s">
        <v>179</v>
      </c>
      <c r="AF17" s="187"/>
      <c r="AG17" s="187"/>
      <c r="AH17" s="187"/>
      <c r="AI17" s="187"/>
      <c r="AJ17" s="187"/>
      <c r="AK17" s="187" t="s">
        <v>179</v>
      </c>
      <c r="AL17" s="187"/>
      <c r="AM17" s="187"/>
      <c r="AN17" s="187"/>
      <c r="AO17" s="187"/>
      <c r="AP17" s="187"/>
      <c r="AQ17" s="187" t="s">
        <v>179</v>
      </c>
      <c r="AR17" s="187"/>
      <c r="AS17" s="187"/>
      <c r="AT17" s="187"/>
      <c r="AU17" s="187"/>
      <c r="AV17" s="180"/>
      <c r="AW17" s="180"/>
      <c r="AX17" s="180"/>
      <c r="AY17" s="180"/>
      <c r="AZ17" s="180"/>
      <c r="BA17" s="180"/>
      <c r="BB17" s="180"/>
      <c r="BC17" s="180"/>
      <c r="BD17" s="180"/>
      <c r="BE17" s="180"/>
      <c r="BF17" s="180"/>
      <c r="BG17" s="180"/>
      <c r="BH17" s="180"/>
      <c r="BI17" s="180"/>
      <c r="BJ17" s="180"/>
      <c r="BK17" s="180"/>
      <c r="BL17" s="180"/>
      <c r="BM17" s="180"/>
      <c r="BN17" s="187" t="s">
        <v>179</v>
      </c>
      <c r="BO17" s="187"/>
      <c r="BP17" s="187"/>
      <c r="BQ17" s="187"/>
      <c r="BR17" s="187"/>
      <c r="BS17" s="187"/>
      <c r="BT17" s="180"/>
      <c r="BU17" s="180"/>
      <c r="BV17" s="180"/>
      <c r="BW17" s="180"/>
      <c r="BX17" s="180"/>
      <c r="BY17" s="180"/>
      <c r="BZ17" s="187" t="s">
        <v>179</v>
      </c>
      <c r="CA17" s="187"/>
      <c r="CB17" s="187"/>
      <c r="CC17" s="187"/>
      <c r="CD17" s="187"/>
      <c r="CE17" s="187"/>
      <c r="CF17" s="180"/>
      <c r="CG17" s="180"/>
      <c r="CH17" s="180"/>
      <c r="CI17" s="180"/>
      <c r="CJ17" s="180"/>
      <c r="CK17" s="180"/>
      <c r="CL17" s="180"/>
      <c r="CM17" s="180"/>
      <c r="CN17" s="180"/>
      <c r="CO17" s="180"/>
      <c r="CP17" s="180"/>
      <c r="CQ17" s="180"/>
      <c r="CR17" s="180"/>
      <c r="CS17" s="180"/>
      <c r="CT17" s="180"/>
      <c r="CU17" s="180"/>
    </row>
    <row r="18" spans="1:99" s="45" customFormat="1" ht="12" x14ac:dyDescent="0.25">
      <c r="A18" s="181" t="s">
        <v>185</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2" t="s">
        <v>186</v>
      </c>
      <c r="AB18" s="182"/>
      <c r="AC18" s="182"/>
      <c r="AD18" s="182"/>
      <c r="AE18" s="187" t="s">
        <v>179</v>
      </c>
      <c r="AF18" s="187"/>
      <c r="AG18" s="187"/>
      <c r="AH18" s="187"/>
      <c r="AI18" s="187"/>
      <c r="AJ18" s="187"/>
      <c r="AK18" s="187" t="s">
        <v>179</v>
      </c>
      <c r="AL18" s="187"/>
      <c r="AM18" s="187"/>
      <c r="AN18" s="187"/>
      <c r="AO18" s="187"/>
      <c r="AP18" s="187"/>
      <c r="AQ18" s="187" t="s">
        <v>179</v>
      </c>
      <c r="AR18" s="187"/>
      <c r="AS18" s="187"/>
      <c r="AT18" s="187"/>
      <c r="AU18" s="187"/>
      <c r="AV18" s="180"/>
      <c r="AW18" s="180"/>
      <c r="AX18" s="180"/>
      <c r="AY18" s="180"/>
      <c r="AZ18" s="180"/>
      <c r="BA18" s="180"/>
      <c r="BB18" s="180"/>
      <c r="BC18" s="180"/>
      <c r="BD18" s="180"/>
      <c r="BE18" s="180"/>
      <c r="BF18" s="180"/>
      <c r="BG18" s="180"/>
      <c r="BH18" s="180"/>
      <c r="BI18" s="180"/>
      <c r="BJ18" s="180"/>
      <c r="BK18" s="180"/>
      <c r="BL18" s="180"/>
      <c r="BM18" s="180"/>
      <c r="BN18" s="187" t="s">
        <v>179</v>
      </c>
      <c r="BO18" s="187"/>
      <c r="BP18" s="187"/>
      <c r="BQ18" s="187"/>
      <c r="BR18" s="187"/>
      <c r="BS18" s="187"/>
      <c r="BT18" s="180"/>
      <c r="BU18" s="180"/>
      <c r="BV18" s="180"/>
      <c r="BW18" s="180"/>
      <c r="BX18" s="180"/>
      <c r="BY18" s="180"/>
      <c r="BZ18" s="187" t="s">
        <v>179</v>
      </c>
      <c r="CA18" s="187"/>
      <c r="CB18" s="187"/>
      <c r="CC18" s="187"/>
      <c r="CD18" s="187"/>
      <c r="CE18" s="187"/>
      <c r="CF18" s="180"/>
      <c r="CG18" s="180"/>
      <c r="CH18" s="180"/>
      <c r="CI18" s="180"/>
      <c r="CJ18" s="180"/>
      <c r="CK18" s="180"/>
      <c r="CL18" s="180"/>
      <c r="CM18" s="180"/>
      <c r="CN18" s="180"/>
      <c r="CO18" s="180"/>
      <c r="CP18" s="180"/>
      <c r="CQ18" s="180"/>
      <c r="CR18" s="180"/>
      <c r="CS18" s="180"/>
      <c r="CT18" s="180"/>
      <c r="CU18" s="180"/>
    </row>
    <row r="19" spans="1:99" s="45" customFormat="1" ht="12" x14ac:dyDescent="0.25">
      <c r="A19" s="188" t="s">
        <v>187</v>
      </c>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2" t="s">
        <v>188</v>
      </c>
      <c r="AB19" s="182"/>
      <c r="AC19" s="182"/>
      <c r="AD19" s="182"/>
      <c r="AE19" s="186" t="s">
        <v>179</v>
      </c>
      <c r="AF19" s="186"/>
      <c r="AG19" s="186"/>
      <c r="AH19" s="186"/>
      <c r="AI19" s="186"/>
      <c r="AJ19" s="186"/>
      <c r="AK19" s="186" t="s">
        <v>179</v>
      </c>
      <c r="AL19" s="186"/>
      <c r="AM19" s="186"/>
      <c r="AN19" s="186"/>
      <c r="AO19" s="186"/>
      <c r="AP19" s="186"/>
      <c r="AQ19" s="186" t="s">
        <v>179</v>
      </c>
      <c r="AR19" s="186"/>
      <c r="AS19" s="186"/>
      <c r="AT19" s="186"/>
      <c r="AU19" s="186"/>
      <c r="AV19" s="185"/>
      <c r="AW19" s="185"/>
      <c r="AX19" s="185"/>
      <c r="AY19" s="185"/>
      <c r="AZ19" s="185"/>
      <c r="BA19" s="185"/>
      <c r="BB19" s="185"/>
      <c r="BC19" s="185"/>
      <c r="BD19" s="185"/>
      <c r="BE19" s="185"/>
      <c r="BF19" s="185"/>
      <c r="BG19" s="185"/>
      <c r="BH19" s="185"/>
      <c r="BI19" s="185"/>
      <c r="BJ19" s="185"/>
      <c r="BK19" s="185"/>
      <c r="BL19" s="185"/>
      <c r="BM19" s="185"/>
      <c r="BN19" s="186" t="s">
        <v>179</v>
      </c>
      <c r="BO19" s="186"/>
      <c r="BP19" s="186"/>
      <c r="BQ19" s="186"/>
      <c r="BR19" s="186"/>
      <c r="BS19" s="186"/>
      <c r="BT19" s="185"/>
      <c r="BU19" s="185"/>
      <c r="BV19" s="185"/>
      <c r="BW19" s="185"/>
      <c r="BX19" s="185"/>
      <c r="BY19" s="185"/>
      <c r="BZ19" s="186" t="s">
        <v>179</v>
      </c>
      <c r="CA19" s="186"/>
      <c r="CB19" s="186"/>
      <c r="CC19" s="186"/>
      <c r="CD19" s="186"/>
      <c r="CE19" s="186"/>
      <c r="CF19" s="185"/>
      <c r="CG19" s="185"/>
      <c r="CH19" s="185"/>
      <c r="CI19" s="185"/>
      <c r="CJ19" s="185"/>
      <c r="CK19" s="185"/>
      <c r="CL19" s="185"/>
      <c r="CM19" s="185"/>
      <c r="CN19" s="185"/>
      <c r="CO19" s="185"/>
      <c r="CP19" s="185"/>
      <c r="CQ19" s="185"/>
      <c r="CR19" s="185"/>
      <c r="CS19" s="185"/>
      <c r="CT19" s="185"/>
      <c r="CU19" s="185"/>
    </row>
    <row r="20" spans="1:99" s="45" customFormat="1" ht="12" x14ac:dyDescent="0.25">
      <c r="A20" s="181" t="s">
        <v>189</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2" t="s">
        <v>190</v>
      </c>
      <c r="AB20" s="182"/>
      <c r="AC20" s="182"/>
      <c r="AD20" s="182"/>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row>
    <row r="21" spans="1:99" s="45" customFormat="1" ht="12" x14ac:dyDescent="0.25">
      <c r="A21" s="188" t="s">
        <v>191</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2" t="s">
        <v>192</v>
      </c>
      <c r="AB21" s="182"/>
      <c r="AC21" s="182"/>
      <c r="AD21" s="182"/>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row>
    <row r="22" spans="1:99" s="45" customFormat="1" ht="12" x14ac:dyDescent="0.25">
      <c r="A22" s="181" t="s">
        <v>193</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2" t="s">
        <v>194</v>
      </c>
      <c r="AB22" s="182"/>
      <c r="AC22" s="182"/>
      <c r="AD22" s="182"/>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row>
    <row r="23" spans="1:99" s="45" customFormat="1" ht="12" x14ac:dyDescent="0.25">
      <c r="A23" s="181" t="s">
        <v>195</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2" t="s">
        <v>196</v>
      </c>
      <c r="AB23" s="182"/>
      <c r="AC23" s="182"/>
      <c r="AD23" s="182"/>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row>
    <row r="24" spans="1:99" s="45" customFormat="1" ht="12" x14ac:dyDescent="0.25">
      <c r="A24" s="181" t="s">
        <v>197</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2" t="s">
        <v>198</v>
      </c>
      <c r="AB24" s="182"/>
      <c r="AC24" s="182"/>
      <c r="AD24" s="182"/>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row>
    <row r="25" spans="1:99" s="45" customFormat="1" ht="12" x14ac:dyDescent="0.25">
      <c r="A25" s="181" t="s">
        <v>199</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2" t="s">
        <v>200</v>
      </c>
      <c r="AB25" s="182"/>
      <c r="AC25" s="182"/>
      <c r="AD25" s="182"/>
      <c r="AE25" s="180"/>
      <c r="AF25" s="180"/>
      <c r="AG25" s="180"/>
      <c r="AH25" s="180"/>
      <c r="AI25" s="180"/>
      <c r="AJ25" s="180"/>
      <c r="AK25" s="180"/>
      <c r="AL25" s="180"/>
      <c r="AM25" s="180"/>
      <c r="AN25" s="180"/>
      <c r="AO25" s="180"/>
      <c r="AP25" s="180"/>
      <c r="AQ25" s="187" t="s">
        <v>179</v>
      </c>
      <c r="AR25" s="187"/>
      <c r="AS25" s="187"/>
      <c r="AT25" s="187"/>
      <c r="AU25" s="187"/>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row>
    <row r="26" spans="1:99" s="45" customFormat="1" ht="12" x14ac:dyDescent="0.25">
      <c r="A26" s="188" t="s">
        <v>201</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2" t="s">
        <v>202</v>
      </c>
      <c r="AB26" s="182"/>
      <c r="AC26" s="182"/>
      <c r="AD26" s="182"/>
      <c r="AE26" s="185"/>
      <c r="AF26" s="185"/>
      <c r="AG26" s="185"/>
      <c r="AH26" s="185"/>
      <c r="AI26" s="185"/>
      <c r="AJ26" s="185"/>
      <c r="AK26" s="185"/>
      <c r="AL26" s="185"/>
      <c r="AM26" s="185"/>
      <c r="AN26" s="185"/>
      <c r="AO26" s="185"/>
      <c r="AP26" s="185"/>
      <c r="AQ26" s="186" t="s">
        <v>179</v>
      </c>
      <c r="AR26" s="186"/>
      <c r="AS26" s="186"/>
      <c r="AT26" s="186"/>
      <c r="AU26" s="186"/>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row>
    <row r="27" spans="1:99" s="45" customFormat="1" ht="12" x14ac:dyDescent="0.25">
      <c r="A27" s="181" t="s">
        <v>203</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2" t="s">
        <v>204</v>
      </c>
      <c r="AB27" s="182"/>
      <c r="AC27" s="182"/>
      <c r="AD27" s="182"/>
      <c r="AE27" s="180"/>
      <c r="AF27" s="180"/>
      <c r="AG27" s="180"/>
      <c r="AH27" s="180"/>
      <c r="AI27" s="180"/>
      <c r="AJ27" s="180"/>
      <c r="AK27" s="180"/>
      <c r="AL27" s="180"/>
      <c r="AM27" s="180"/>
      <c r="AN27" s="180"/>
      <c r="AO27" s="180"/>
      <c r="AP27" s="180"/>
      <c r="AQ27" s="187" t="s">
        <v>179</v>
      </c>
      <c r="AR27" s="187"/>
      <c r="AS27" s="187"/>
      <c r="AT27" s="187"/>
      <c r="AU27" s="187"/>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row>
    <row r="28" spans="1:99" s="45" customFormat="1" ht="12" x14ac:dyDescent="0.25">
      <c r="A28" s="181" t="s">
        <v>205</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2" t="s">
        <v>206</v>
      </c>
      <c r="AB28" s="182"/>
      <c r="AC28" s="182"/>
      <c r="AD28" s="182"/>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row>
    <row r="29" spans="1:99" s="45" customFormat="1" ht="12" x14ac:dyDescent="0.25">
      <c r="A29" s="188" t="s">
        <v>207</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2" t="s">
        <v>208</v>
      </c>
      <c r="AB29" s="182"/>
      <c r="AC29" s="182"/>
      <c r="AD29" s="182"/>
      <c r="AE29" s="186" t="s">
        <v>179</v>
      </c>
      <c r="AF29" s="186"/>
      <c r="AG29" s="186"/>
      <c r="AH29" s="186"/>
      <c r="AI29" s="186"/>
      <c r="AJ29" s="186"/>
      <c r="AK29" s="186" t="s">
        <v>179</v>
      </c>
      <c r="AL29" s="186"/>
      <c r="AM29" s="186"/>
      <c r="AN29" s="186"/>
      <c r="AO29" s="186"/>
      <c r="AP29" s="186"/>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row>
    <row r="30" spans="1:99" s="45" customFormat="1" ht="12" x14ac:dyDescent="0.25">
      <c r="A30" s="181" t="s">
        <v>209</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2" t="s">
        <v>210</v>
      </c>
      <c r="AB30" s="182"/>
      <c r="AC30" s="182"/>
      <c r="AD30" s="182"/>
      <c r="AE30" s="187" t="s">
        <v>179</v>
      </c>
      <c r="AF30" s="187"/>
      <c r="AG30" s="187"/>
      <c r="AH30" s="187"/>
      <c r="AI30" s="187"/>
      <c r="AJ30" s="187"/>
      <c r="AK30" s="187" t="s">
        <v>179</v>
      </c>
      <c r="AL30" s="187"/>
      <c r="AM30" s="187"/>
      <c r="AN30" s="187"/>
      <c r="AO30" s="187"/>
      <c r="AP30" s="187"/>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row>
    <row r="31" spans="1:99" s="45" customFormat="1" ht="12" x14ac:dyDescent="0.25">
      <c r="A31" s="181" t="s">
        <v>211</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2" t="s">
        <v>212</v>
      </c>
      <c r="AB31" s="182"/>
      <c r="AC31" s="182"/>
      <c r="AD31" s="182"/>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row>
    <row r="32" spans="1:99" s="45" customFormat="1" ht="12" x14ac:dyDescent="0.25">
      <c r="A32" s="181" t="s">
        <v>213</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2" t="s">
        <v>214</v>
      </c>
      <c r="AB32" s="182"/>
      <c r="AC32" s="182"/>
      <c r="AD32" s="182"/>
      <c r="AE32" s="180"/>
      <c r="AF32" s="180"/>
      <c r="AG32" s="180"/>
      <c r="AH32" s="180"/>
      <c r="AI32" s="180"/>
      <c r="AJ32" s="180"/>
      <c r="AK32" s="180"/>
      <c r="AL32" s="180"/>
      <c r="AM32" s="180"/>
      <c r="AN32" s="180"/>
      <c r="AO32" s="180"/>
      <c r="AP32" s="180"/>
      <c r="AQ32" s="187" t="s">
        <v>179</v>
      </c>
      <c r="AR32" s="187"/>
      <c r="AS32" s="187"/>
      <c r="AT32" s="187"/>
      <c r="AU32" s="187"/>
      <c r="AV32" s="180"/>
      <c r="AW32" s="180"/>
      <c r="AX32" s="180"/>
      <c r="AY32" s="180"/>
      <c r="AZ32" s="180"/>
      <c r="BA32" s="180"/>
      <c r="BB32" s="180"/>
      <c r="BC32" s="180"/>
      <c r="BD32" s="180"/>
      <c r="BE32" s="180"/>
      <c r="BF32" s="180"/>
      <c r="BG32" s="180"/>
      <c r="BH32" s="187" t="s">
        <v>179</v>
      </c>
      <c r="BI32" s="187"/>
      <c r="BJ32" s="187"/>
      <c r="BK32" s="187"/>
      <c r="BL32" s="187"/>
      <c r="BM32" s="187"/>
      <c r="BN32" s="187" t="s">
        <v>179</v>
      </c>
      <c r="BO32" s="187"/>
      <c r="BP32" s="187"/>
      <c r="BQ32" s="187"/>
      <c r="BR32" s="187"/>
      <c r="BS32" s="187"/>
      <c r="BT32" s="187" t="s">
        <v>179</v>
      </c>
      <c r="BU32" s="187"/>
      <c r="BV32" s="187"/>
      <c r="BW32" s="187"/>
      <c r="BX32" s="187"/>
      <c r="BY32" s="187"/>
      <c r="BZ32" s="187" t="s">
        <v>179</v>
      </c>
      <c r="CA32" s="187"/>
      <c r="CB32" s="187"/>
      <c r="CC32" s="187"/>
      <c r="CD32" s="187"/>
      <c r="CE32" s="187"/>
      <c r="CF32" s="180"/>
      <c r="CG32" s="180"/>
      <c r="CH32" s="180"/>
      <c r="CI32" s="180"/>
      <c r="CJ32" s="180"/>
      <c r="CK32" s="180"/>
      <c r="CL32" s="180"/>
      <c r="CM32" s="180"/>
      <c r="CN32" s="180"/>
      <c r="CO32" s="180"/>
      <c r="CP32" s="180"/>
      <c r="CQ32" s="180"/>
      <c r="CR32" s="180"/>
      <c r="CS32" s="180"/>
      <c r="CT32" s="180"/>
      <c r="CU32" s="180"/>
    </row>
    <row r="33" spans="1:99" s="45" customFormat="1" ht="12" x14ac:dyDescent="0.25">
      <c r="A33" s="181" t="s">
        <v>215</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2" t="s">
        <v>216</v>
      </c>
      <c r="AB33" s="182"/>
      <c r="AC33" s="182"/>
      <c r="AD33" s="182"/>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row>
    <row r="34" spans="1:99" s="45" customFormat="1" ht="12" x14ac:dyDescent="0.25">
      <c r="A34" s="181" t="s">
        <v>217</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2" t="s">
        <v>218</v>
      </c>
      <c r="AB34" s="182"/>
      <c r="AC34" s="182"/>
      <c r="AD34" s="182"/>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0"/>
      <c r="CO34" s="180"/>
      <c r="CP34" s="180"/>
      <c r="CQ34" s="180"/>
      <c r="CR34" s="180"/>
      <c r="CS34" s="180"/>
      <c r="CT34" s="180"/>
      <c r="CU34" s="180"/>
    </row>
    <row r="35" spans="1:99" s="45" customFormat="1" ht="12" x14ac:dyDescent="0.25">
      <c r="A35" s="204" t="s">
        <v>219</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6"/>
      <c r="AA35" s="207" t="s">
        <v>220</v>
      </c>
      <c r="AB35" s="208"/>
      <c r="AC35" s="208"/>
      <c r="AD35" s="209"/>
      <c r="AE35" s="196"/>
      <c r="AF35" s="197"/>
      <c r="AG35" s="197"/>
      <c r="AH35" s="197"/>
      <c r="AI35" s="197"/>
      <c r="AJ35" s="198"/>
      <c r="AK35" s="196"/>
      <c r="AL35" s="197"/>
      <c r="AM35" s="197"/>
      <c r="AN35" s="197"/>
      <c r="AO35" s="197"/>
      <c r="AP35" s="198"/>
      <c r="AQ35" s="190" t="s">
        <v>179</v>
      </c>
      <c r="AR35" s="191"/>
      <c r="AS35" s="191"/>
      <c r="AT35" s="191"/>
      <c r="AU35" s="192"/>
      <c r="AV35" s="196"/>
      <c r="AW35" s="197"/>
      <c r="AX35" s="197"/>
      <c r="AY35" s="197"/>
      <c r="AZ35" s="197"/>
      <c r="BA35" s="198"/>
      <c r="BB35" s="190" t="s">
        <v>179</v>
      </c>
      <c r="BC35" s="191"/>
      <c r="BD35" s="191"/>
      <c r="BE35" s="191"/>
      <c r="BF35" s="191"/>
      <c r="BG35" s="192"/>
      <c r="BH35" s="190" t="s">
        <v>179</v>
      </c>
      <c r="BI35" s="191"/>
      <c r="BJ35" s="191"/>
      <c r="BK35" s="191"/>
      <c r="BL35" s="191"/>
      <c r="BM35" s="192"/>
      <c r="BN35" s="190" t="s">
        <v>179</v>
      </c>
      <c r="BO35" s="191"/>
      <c r="BP35" s="191"/>
      <c r="BQ35" s="191"/>
      <c r="BR35" s="191"/>
      <c r="BS35" s="192"/>
      <c r="BT35" s="190" t="s">
        <v>179</v>
      </c>
      <c r="BU35" s="191"/>
      <c r="BV35" s="191"/>
      <c r="BW35" s="191"/>
      <c r="BX35" s="191"/>
      <c r="BY35" s="192"/>
      <c r="BZ35" s="190" t="s">
        <v>179</v>
      </c>
      <c r="CA35" s="191"/>
      <c r="CB35" s="191"/>
      <c r="CC35" s="191"/>
      <c r="CD35" s="191"/>
      <c r="CE35" s="192"/>
      <c r="CF35" s="196"/>
      <c r="CG35" s="197"/>
      <c r="CH35" s="197"/>
      <c r="CI35" s="197"/>
      <c r="CJ35" s="198"/>
      <c r="CK35" s="196"/>
      <c r="CL35" s="197"/>
      <c r="CM35" s="197"/>
      <c r="CN35" s="197"/>
      <c r="CO35" s="198"/>
      <c r="CP35" s="196"/>
      <c r="CQ35" s="197"/>
      <c r="CR35" s="197"/>
      <c r="CS35" s="197"/>
      <c r="CT35" s="197"/>
      <c r="CU35" s="198"/>
    </row>
    <row r="36" spans="1:99" s="45" customFormat="1" ht="12" x14ac:dyDescent="0.25">
      <c r="A36" s="202" t="s">
        <v>221</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10"/>
      <c r="AB36" s="211"/>
      <c r="AC36" s="211"/>
      <c r="AD36" s="212"/>
      <c r="AE36" s="199"/>
      <c r="AF36" s="200"/>
      <c r="AG36" s="200"/>
      <c r="AH36" s="200"/>
      <c r="AI36" s="200"/>
      <c r="AJ36" s="201"/>
      <c r="AK36" s="199"/>
      <c r="AL36" s="200"/>
      <c r="AM36" s="200"/>
      <c r="AN36" s="200"/>
      <c r="AO36" s="200"/>
      <c r="AP36" s="201"/>
      <c r="AQ36" s="193"/>
      <c r="AR36" s="194"/>
      <c r="AS36" s="194"/>
      <c r="AT36" s="194"/>
      <c r="AU36" s="195"/>
      <c r="AV36" s="199"/>
      <c r="AW36" s="200"/>
      <c r="AX36" s="200"/>
      <c r="AY36" s="200"/>
      <c r="AZ36" s="200"/>
      <c r="BA36" s="201"/>
      <c r="BB36" s="193"/>
      <c r="BC36" s="194"/>
      <c r="BD36" s="194"/>
      <c r="BE36" s="194"/>
      <c r="BF36" s="194"/>
      <c r="BG36" s="195"/>
      <c r="BH36" s="193"/>
      <c r="BI36" s="194"/>
      <c r="BJ36" s="194"/>
      <c r="BK36" s="194"/>
      <c r="BL36" s="194"/>
      <c r="BM36" s="195"/>
      <c r="BN36" s="193"/>
      <c r="BO36" s="194"/>
      <c r="BP36" s="194"/>
      <c r="BQ36" s="194"/>
      <c r="BR36" s="194"/>
      <c r="BS36" s="195"/>
      <c r="BT36" s="193"/>
      <c r="BU36" s="194"/>
      <c r="BV36" s="194"/>
      <c r="BW36" s="194"/>
      <c r="BX36" s="194"/>
      <c r="BY36" s="195"/>
      <c r="BZ36" s="193"/>
      <c r="CA36" s="194"/>
      <c r="CB36" s="194"/>
      <c r="CC36" s="194"/>
      <c r="CD36" s="194"/>
      <c r="CE36" s="195"/>
      <c r="CF36" s="199"/>
      <c r="CG36" s="200"/>
      <c r="CH36" s="200"/>
      <c r="CI36" s="200"/>
      <c r="CJ36" s="201"/>
      <c r="CK36" s="199"/>
      <c r="CL36" s="200"/>
      <c r="CM36" s="200"/>
      <c r="CN36" s="200"/>
      <c r="CO36" s="201"/>
      <c r="CP36" s="199"/>
      <c r="CQ36" s="200"/>
      <c r="CR36" s="200"/>
      <c r="CS36" s="200"/>
      <c r="CT36" s="200"/>
      <c r="CU36" s="201"/>
    </row>
    <row r="37" spans="1:99" s="45" customFormat="1" ht="12" x14ac:dyDescent="0.25">
      <c r="A37" s="181" t="s">
        <v>222</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2" t="s">
        <v>223</v>
      </c>
      <c r="AB37" s="182"/>
      <c r="AC37" s="182"/>
      <c r="AD37" s="182"/>
      <c r="AE37" s="187" t="s">
        <v>179</v>
      </c>
      <c r="AF37" s="187"/>
      <c r="AG37" s="187"/>
      <c r="AH37" s="187"/>
      <c r="AI37" s="187"/>
      <c r="AJ37" s="187"/>
      <c r="AK37" s="187" t="s">
        <v>179</v>
      </c>
      <c r="AL37" s="187"/>
      <c r="AM37" s="187"/>
      <c r="AN37" s="187"/>
      <c r="AO37" s="187"/>
      <c r="AP37" s="187"/>
      <c r="AQ37" s="187" t="s">
        <v>179</v>
      </c>
      <c r="AR37" s="187"/>
      <c r="AS37" s="187"/>
      <c r="AT37" s="187"/>
      <c r="AU37" s="187"/>
      <c r="AV37" s="203"/>
      <c r="AW37" s="203"/>
      <c r="AX37" s="203"/>
      <c r="AY37" s="203"/>
      <c r="AZ37" s="203"/>
      <c r="BA37" s="203"/>
      <c r="BB37" s="180"/>
      <c r="BC37" s="180"/>
      <c r="BD37" s="180"/>
      <c r="BE37" s="180"/>
      <c r="BF37" s="180"/>
      <c r="BG37" s="180"/>
      <c r="BH37" s="187" t="s">
        <v>179</v>
      </c>
      <c r="BI37" s="187"/>
      <c r="BJ37" s="187"/>
      <c r="BK37" s="187"/>
      <c r="BL37" s="187"/>
      <c r="BM37" s="187"/>
      <c r="BN37" s="187" t="s">
        <v>179</v>
      </c>
      <c r="BO37" s="187"/>
      <c r="BP37" s="187"/>
      <c r="BQ37" s="187"/>
      <c r="BR37" s="187"/>
      <c r="BS37" s="187"/>
      <c r="BT37" s="187" t="s">
        <v>179</v>
      </c>
      <c r="BU37" s="187"/>
      <c r="BV37" s="187"/>
      <c r="BW37" s="187"/>
      <c r="BX37" s="187"/>
      <c r="BY37" s="187"/>
      <c r="BZ37" s="187" t="s">
        <v>179</v>
      </c>
      <c r="CA37" s="187"/>
      <c r="CB37" s="187"/>
      <c r="CC37" s="187"/>
      <c r="CD37" s="187"/>
      <c r="CE37" s="187"/>
      <c r="CF37" s="180"/>
      <c r="CG37" s="180"/>
      <c r="CH37" s="180"/>
      <c r="CI37" s="180"/>
      <c r="CJ37" s="180"/>
      <c r="CK37" s="180"/>
      <c r="CL37" s="180"/>
      <c r="CM37" s="180"/>
      <c r="CN37" s="180"/>
      <c r="CO37" s="180"/>
      <c r="CP37" s="180"/>
      <c r="CQ37" s="180"/>
      <c r="CR37" s="180"/>
      <c r="CS37" s="180"/>
      <c r="CT37" s="180"/>
      <c r="CU37" s="180"/>
    </row>
    <row r="38" spans="1:99" s="45" customFormat="1" ht="12" x14ac:dyDescent="0.25">
      <c r="A38" s="188" t="s">
        <v>224</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9" t="s">
        <v>225</v>
      </c>
      <c r="AB38" s="189"/>
      <c r="AC38" s="189"/>
      <c r="AD38" s="189"/>
      <c r="AE38" s="186" t="s">
        <v>179</v>
      </c>
      <c r="AF38" s="186"/>
      <c r="AG38" s="186"/>
      <c r="AH38" s="186"/>
      <c r="AI38" s="186"/>
      <c r="AJ38" s="186"/>
      <c r="AK38" s="186" t="s">
        <v>179</v>
      </c>
      <c r="AL38" s="186"/>
      <c r="AM38" s="186"/>
      <c r="AN38" s="186"/>
      <c r="AO38" s="186"/>
      <c r="AP38" s="186"/>
      <c r="AQ38" s="186" t="s">
        <v>179</v>
      </c>
      <c r="AR38" s="186"/>
      <c r="AS38" s="186"/>
      <c r="AT38" s="186"/>
      <c r="AU38" s="186"/>
      <c r="AV38" s="185"/>
      <c r="AW38" s="185"/>
      <c r="AX38" s="185"/>
      <c r="AY38" s="185"/>
      <c r="AZ38" s="185"/>
      <c r="BA38" s="185"/>
      <c r="BB38" s="185"/>
      <c r="BC38" s="185"/>
      <c r="BD38" s="185"/>
      <c r="BE38" s="185"/>
      <c r="BF38" s="185"/>
      <c r="BG38" s="185"/>
      <c r="BH38" s="186" t="s">
        <v>179</v>
      </c>
      <c r="BI38" s="186"/>
      <c r="BJ38" s="186"/>
      <c r="BK38" s="186"/>
      <c r="BL38" s="186"/>
      <c r="BM38" s="186"/>
      <c r="BN38" s="186" t="s">
        <v>179</v>
      </c>
      <c r="BO38" s="186"/>
      <c r="BP38" s="186"/>
      <c r="BQ38" s="186"/>
      <c r="BR38" s="186"/>
      <c r="BS38" s="186"/>
      <c r="BT38" s="186" t="s">
        <v>179</v>
      </c>
      <c r="BU38" s="186"/>
      <c r="BV38" s="186"/>
      <c r="BW38" s="186"/>
      <c r="BX38" s="186"/>
      <c r="BY38" s="186"/>
      <c r="BZ38" s="186" t="s">
        <v>179</v>
      </c>
      <c r="CA38" s="186"/>
      <c r="CB38" s="186"/>
      <c r="CC38" s="186"/>
      <c r="CD38" s="186"/>
      <c r="CE38" s="186"/>
      <c r="CF38" s="185"/>
      <c r="CG38" s="185"/>
      <c r="CH38" s="185"/>
      <c r="CI38" s="185"/>
      <c r="CJ38" s="185"/>
      <c r="CK38" s="185"/>
      <c r="CL38" s="185"/>
      <c r="CM38" s="185"/>
      <c r="CN38" s="185"/>
      <c r="CO38" s="185"/>
      <c r="CP38" s="185"/>
      <c r="CQ38" s="185"/>
      <c r="CR38" s="185"/>
      <c r="CS38" s="185"/>
      <c r="CT38" s="185"/>
      <c r="CU38" s="185"/>
    </row>
    <row r="39" spans="1:99" s="45" customFormat="1" ht="12" x14ac:dyDescent="0.25">
      <c r="A39" s="181" t="s">
        <v>226</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2" t="s">
        <v>227</v>
      </c>
      <c r="AB39" s="182"/>
      <c r="AC39" s="182"/>
      <c r="AD39" s="182"/>
      <c r="AE39" s="187" t="s">
        <v>179</v>
      </c>
      <c r="AF39" s="187"/>
      <c r="AG39" s="187"/>
      <c r="AH39" s="187"/>
      <c r="AI39" s="187"/>
      <c r="AJ39" s="187"/>
      <c r="AK39" s="187" t="s">
        <v>179</v>
      </c>
      <c r="AL39" s="187"/>
      <c r="AM39" s="187"/>
      <c r="AN39" s="187"/>
      <c r="AO39" s="187"/>
      <c r="AP39" s="187"/>
      <c r="AQ39" s="187" t="s">
        <v>179</v>
      </c>
      <c r="AR39" s="187"/>
      <c r="AS39" s="187"/>
      <c r="AT39" s="187"/>
      <c r="AU39" s="187"/>
      <c r="AV39" s="180"/>
      <c r="AW39" s="180"/>
      <c r="AX39" s="180"/>
      <c r="AY39" s="180"/>
      <c r="AZ39" s="180"/>
      <c r="BA39" s="180"/>
      <c r="BB39" s="180"/>
      <c r="BC39" s="180"/>
      <c r="BD39" s="180"/>
      <c r="BE39" s="180"/>
      <c r="BF39" s="180"/>
      <c r="BG39" s="180"/>
      <c r="BH39" s="187" t="s">
        <v>179</v>
      </c>
      <c r="BI39" s="187"/>
      <c r="BJ39" s="187"/>
      <c r="BK39" s="187"/>
      <c r="BL39" s="187"/>
      <c r="BM39" s="187"/>
      <c r="BN39" s="187" t="s">
        <v>179</v>
      </c>
      <c r="BO39" s="187"/>
      <c r="BP39" s="187"/>
      <c r="BQ39" s="187"/>
      <c r="BR39" s="187"/>
      <c r="BS39" s="187"/>
      <c r="BT39" s="187" t="s">
        <v>179</v>
      </c>
      <c r="BU39" s="187"/>
      <c r="BV39" s="187"/>
      <c r="BW39" s="187"/>
      <c r="BX39" s="187"/>
      <c r="BY39" s="187"/>
      <c r="BZ39" s="187" t="s">
        <v>179</v>
      </c>
      <c r="CA39" s="187"/>
      <c r="CB39" s="187"/>
      <c r="CC39" s="187"/>
      <c r="CD39" s="187"/>
      <c r="CE39" s="187"/>
      <c r="CF39" s="180"/>
      <c r="CG39" s="180"/>
      <c r="CH39" s="180"/>
      <c r="CI39" s="180"/>
      <c r="CJ39" s="180"/>
      <c r="CK39" s="180"/>
      <c r="CL39" s="180"/>
      <c r="CM39" s="180"/>
      <c r="CN39" s="180"/>
      <c r="CO39" s="180"/>
      <c r="CP39" s="180"/>
      <c r="CQ39" s="180"/>
      <c r="CR39" s="180"/>
      <c r="CS39" s="180"/>
      <c r="CT39" s="180"/>
      <c r="CU39" s="180"/>
    </row>
    <row r="40" spans="1:99" s="45" customFormat="1" ht="12" x14ac:dyDescent="0.25">
      <c r="A40" s="181" t="s">
        <v>45</v>
      </c>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2" t="s">
        <v>228</v>
      </c>
      <c r="AB40" s="182"/>
      <c r="AC40" s="182"/>
      <c r="AD40" s="182"/>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row>
    <row r="41" spans="1:99" s="45" customFormat="1" ht="12" x14ac:dyDescent="0.25">
      <c r="A41" s="230" t="s">
        <v>229</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1" t="s">
        <v>230</v>
      </c>
      <c r="AB41" s="231"/>
      <c r="AC41" s="231"/>
      <c r="AD41" s="231"/>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row>
    <row r="42" spans="1:99" s="45" customFormat="1" ht="12" x14ac:dyDescent="0.25"/>
    <row r="43" spans="1:99" s="45" customFormat="1" ht="12" x14ac:dyDescent="0.25"/>
    <row r="44" spans="1:99" s="45" customFormat="1" ht="12" x14ac:dyDescent="0.25"/>
    <row r="45" spans="1:99" s="45" customFormat="1" ht="12" x14ac:dyDescent="0.25"/>
    <row r="46" spans="1:99" s="45" customFormat="1" ht="12" x14ac:dyDescent="0.25"/>
    <row r="47" spans="1:99" s="45" customFormat="1" ht="12" x14ac:dyDescent="0.25"/>
    <row r="48" spans="1:99" s="45" customFormat="1" ht="12" x14ac:dyDescent="0.25"/>
  </sheetData>
  <sheetProtection password="8116" sheet="1" objects="1" scenarios="1"/>
  <mergeCells count="459">
    <mergeCell ref="CK8:CO8"/>
    <mergeCell ref="CP8:CU8"/>
    <mergeCell ref="A2:CS2"/>
    <mergeCell ref="A3:CS3"/>
    <mergeCell ref="A6:Z6"/>
    <mergeCell ref="AA6:AD6"/>
    <mergeCell ref="AE6:CJ6"/>
    <mergeCell ref="CK6:CO6"/>
    <mergeCell ref="CP6:CU6"/>
    <mergeCell ref="A7:Z7"/>
    <mergeCell ref="AA7:AD7"/>
    <mergeCell ref="AE7:AP7"/>
    <mergeCell ref="AQ7:AU7"/>
    <mergeCell ref="AV7:BG7"/>
    <mergeCell ref="BH7:CE7"/>
    <mergeCell ref="CF7:CJ7"/>
    <mergeCell ref="CK7:CO7"/>
    <mergeCell ref="CP7:CU7"/>
    <mergeCell ref="BT9:CE9"/>
    <mergeCell ref="A8:Z8"/>
    <mergeCell ref="AA8:AD8"/>
    <mergeCell ref="AE8:AP8"/>
    <mergeCell ref="AQ8:AU8"/>
    <mergeCell ref="AV8:BG8"/>
    <mergeCell ref="BH8:CE8"/>
    <mergeCell ref="CF8:CJ8"/>
    <mergeCell ref="CF9:CJ9"/>
    <mergeCell ref="CK9:CO9"/>
    <mergeCell ref="CP9:CU9"/>
    <mergeCell ref="A10:Z10"/>
    <mergeCell ref="AA10:AD10"/>
    <mergeCell ref="AE10:AJ10"/>
    <mergeCell ref="AK10:AP10"/>
    <mergeCell ref="AQ10:AU10"/>
    <mergeCell ref="AV10:BA10"/>
    <mergeCell ref="BB10:BG10"/>
    <mergeCell ref="BH10:BM10"/>
    <mergeCell ref="BN10:BS10"/>
    <mergeCell ref="BT10:BY10"/>
    <mergeCell ref="BZ10:CE10"/>
    <mergeCell ref="CF10:CJ10"/>
    <mergeCell ref="CK10:CO10"/>
    <mergeCell ref="CP10:CU10"/>
    <mergeCell ref="A9:Z9"/>
    <mergeCell ref="AA9:AD9"/>
    <mergeCell ref="AE9:AJ9"/>
    <mergeCell ref="AK9:AP9"/>
    <mergeCell ref="AQ9:AU9"/>
    <mergeCell ref="AV9:BA9"/>
    <mergeCell ref="BB9:BG9"/>
    <mergeCell ref="BH9:BS9"/>
    <mergeCell ref="CP11:CU11"/>
    <mergeCell ref="A12:Z12"/>
    <mergeCell ref="AA12:AD12"/>
    <mergeCell ref="AE12:AJ12"/>
    <mergeCell ref="AK12:AP12"/>
    <mergeCell ref="AQ12:AU12"/>
    <mergeCell ref="AV12:BA12"/>
    <mergeCell ref="BB12:BG12"/>
    <mergeCell ref="BH12:BM12"/>
    <mergeCell ref="BN12:BS12"/>
    <mergeCell ref="BT12:BY12"/>
    <mergeCell ref="BZ12:CE12"/>
    <mergeCell ref="CF12:CJ12"/>
    <mergeCell ref="CK12:CO12"/>
    <mergeCell ref="CP12:CU12"/>
    <mergeCell ref="A11:Z11"/>
    <mergeCell ref="AA11:AD11"/>
    <mergeCell ref="AE11:AJ11"/>
    <mergeCell ref="AK11:AP11"/>
    <mergeCell ref="AQ11:AU11"/>
    <mergeCell ref="AV11:BA11"/>
    <mergeCell ref="BB11:BG11"/>
    <mergeCell ref="BH11:BM11"/>
    <mergeCell ref="BN11:BS11"/>
    <mergeCell ref="BN13:BS13"/>
    <mergeCell ref="BT11:BY11"/>
    <mergeCell ref="BZ11:CE11"/>
    <mergeCell ref="CF11:CJ11"/>
    <mergeCell ref="CK11:CO11"/>
    <mergeCell ref="BT13:BY13"/>
    <mergeCell ref="BZ13:CE13"/>
    <mergeCell ref="CF13:CJ13"/>
    <mergeCell ref="CK13:CO13"/>
    <mergeCell ref="CP13:CU13"/>
    <mergeCell ref="A14:Z14"/>
    <mergeCell ref="AA14:AD15"/>
    <mergeCell ref="AE14:AJ15"/>
    <mergeCell ref="AK14:AP15"/>
    <mergeCell ref="AQ14:AU15"/>
    <mergeCell ref="AV14:BA15"/>
    <mergeCell ref="BB14:BG15"/>
    <mergeCell ref="BH14:BM15"/>
    <mergeCell ref="BN14:BS15"/>
    <mergeCell ref="BT14:BY15"/>
    <mergeCell ref="BZ14:CE15"/>
    <mergeCell ref="CF14:CJ15"/>
    <mergeCell ref="CK14:CO15"/>
    <mergeCell ref="CP14:CU15"/>
    <mergeCell ref="A15:Z15"/>
    <mergeCell ref="A13:Z13"/>
    <mergeCell ref="AA13:AD13"/>
    <mergeCell ref="AE13:AJ13"/>
    <mergeCell ref="AK13:AP13"/>
    <mergeCell ref="AQ13:AU13"/>
    <mergeCell ref="AV13:BA13"/>
    <mergeCell ref="BB13:BG13"/>
    <mergeCell ref="BH13:BM13"/>
    <mergeCell ref="A16:Z16"/>
    <mergeCell ref="AA16:AD16"/>
    <mergeCell ref="AE16:AJ16"/>
    <mergeCell ref="AK16:AP16"/>
    <mergeCell ref="AQ16:AU16"/>
    <mergeCell ref="AV16:BA16"/>
    <mergeCell ref="BB16:BG16"/>
    <mergeCell ref="BH16:BM16"/>
    <mergeCell ref="BN16:BS16"/>
    <mergeCell ref="BZ18:CE18"/>
    <mergeCell ref="CF18:CJ18"/>
    <mergeCell ref="CK18:CO18"/>
    <mergeCell ref="CP18:CU18"/>
    <mergeCell ref="A17:Z17"/>
    <mergeCell ref="AA17:AD17"/>
    <mergeCell ref="AE17:AJ17"/>
    <mergeCell ref="AK17:AP17"/>
    <mergeCell ref="AQ17:AU17"/>
    <mergeCell ref="AV17:BA17"/>
    <mergeCell ref="BB17:BG17"/>
    <mergeCell ref="BH17:BM17"/>
    <mergeCell ref="BN17:BS17"/>
    <mergeCell ref="BT16:BY16"/>
    <mergeCell ref="BZ16:CE16"/>
    <mergeCell ref="CF16:CJ16"/>
    <mergeCell ref="CK16:CO16"/>
    <mergeCell ref="CP16:CU16"/>
    <mergeCell ref="BT17:BY17"/>
    <mergeCell ref="BZ17:CE17"/>
    <mergeCell ref="CF17:CJ17"/>
    <mergeCell ref="CK17:CO17"/>
    <mergeCell ref="CP17:CU17"/>
    <mergeCell ref="BT19:BY19"/>
    <mergeCell ref="BZ19:CE19"/>
    <mergeCell ref="CF19:CJ19"/>
    <mergeCell ref="CK19:CO19"/>
    <mergeCell ref="CP19:CU19"/>
    <mergeCell ref="A18:Z18"/>
    <mergeCell ref="AA18:AD18"/>
    <mergeCell ref="AE18:AJ18"/>
    <mergeCell ref="AK18:AP18"/>
    <mergeCell ref="AQ18:AU18"/>
    <mergeCell ref="A19:Z19"/>
    <mergeCell ref="AA19:AD19"/>
    <mergeCell ref="AE19:AJ19"/>
    <mergeCell ref="AK19:AP19"/>
    <mergeCell ref="AQ19:AU19"/>
    <mergeCell ref="AV19:BA19"/>
    <mergeCell ref="BB19:BG19"/>
    <mergeCell ref="BH19:BM19"/>
    <mergeCell ref="BN19:BS19"/>
    <mergeCell ref="AV18:BA18"/>
    <mergeCell ref="BB18:BG18"/>
    <mergeCell ref="BH18:BM18"/>
    <mergeCell ref="BN18:BS18"/>
    <mergeCell ref="BT18:BY18"/>
    <mergeCell ref="A20:Z20"/>
    <mergeCell ref="AA20:AD20"/>
    <mergeCell ref="AE20:AJ20"/>
    <mergeCell ref="AK20:AP20"/>
    <mergeCell ref="AQ20:AU20"/>
    <mergeCell ref="AV20:BA20"/>
    <mergeCell ref="BB20:BG20"/>
    <mergeCell ref="BH20:BM20"/>
    <mergeCell ref="BN20:BS20"/>
    <mergeCell ref="BZ22:CE22"/>
    <mergeCell ref="CF22:CJ22"/>
    <mergeCell ref="CK22:CO22"/>
    <mergeCell ref="CP22:CU22"/>
    <mergeCell ref="A21:Z21"/>
    <mergeCell ref="AA21:AD21"/>
    <mergeCell ref="AE21:AJ21"/>
    <mergeCell ref="AK21:AP21"/>
    <mergeCell ref="AQ21:AU21"/>
    <mergeCell ref="AV21:BA21"/>
    <mergeCell ref="BB21:BG21"/>
    <mergeCell ref="BH21:BM21"/>
    <mergeCell ref="BN21:BS21"/>
    <mergeCell ref="BT20:BY20"/>
    <mergeCell ref="BZ20:CE20"/>
    <mergeCell ref="CF20:CJ20"/>
    <mergeCell ref="CK20:CO20"/>
    <mergeCell ref="CP20:CU20"/>
    <mergeCell ref="BT21:BY21"/>
    <mergeCell ref="BZ21:CE21"/>
    <mergeCell ref="CF21:CJ21"/>
    <mergeCell ref="CK21:CO21"/>
    <mergeCell ref="CP21:CU21"/>
    <mergeCell ref="BT23:BY23"/>
    <mergeCell ref="BZ23:CE23"/>
    <mergeCell ref="CF23:CJ23"/>
    <mergeCell ref="CK23:CO23"/>
    <mergeCell ref="CP23:CU23"/>
    <mergeCell ref="A22:Z22"/>
    <mergeCell ref="AA22:AD22"/>
    <mergeCell ref="AE22:AJ22"/>
    <mergeCell ref="AK22:AP22"/>
    <mergeCell ref="AQ22:AU22"/>
    <mergeCell ref="A23:Z23"/>
    <mergeCell ref="AA23:AD23"/>
    <mergeCell ref="AE23:AJ23"/>
    <mergeCell ref="AK23:AP23"/>
    <mergeCell ref="AQ23:AU23"/>
    <mergeCell ref="AV23:BA23"/>
    <mergeCell ref="BB23:BG23"/>
    <mergeCell ref="BH23:BM23"/>
    <mergeCell ref="BN23:BS23"/>
    <mergeCell ref="AV22:BA22"/>
    <mergeCell ref="BB22:BG22"/>
    <mergeCell ref="BH22:BM22"/>
    <mergeCell ref="BN22:BS22"/>
    <mergeCell ref="BT22:BY22"/>
    <mergeCell ref="A24:Z24"/>
    <mergeCell ref="AA24:AD24"/>
    <mergeCell ref="AE24:AJ24"/>
    <mergeCell ref="AK24:AP24"/>
    <mergeCell ref="AQ24:AU24"/>
    <mergeCell ref="AV24:BA24"/>
    <mergeCell ref="BB24:BG24"/>
    <mergeCell ref="BH24:BM24"/>
    <mergeCell ref="BN24:BS24"/>
    <mergeCell ref="BZ26:CE26"/>
    <mergeCell ref="CF26:CJ26"/>
    <mergeCell ref="CK26:CO26"/>
    <mergeCell ref="CP26:CU26"/>
    <mergeCell ref="A25:Z25"/>
    <mergeCell ref="AA25:AD25"/>
    <mergeCell ref="AE25:AJ25"/>
    <mergeCell ref="AK25:AP25"/>
    <mergeCell ref="AQ25:AU25"/>
    <mergeCell ref="AV25:BA25"/>
    <mergeCell ref="BB25:BG25"/>
    <mergeCell ref="BH25:BM25"/>
    <mergeCell ref="BN25:BS25"/>
    <mergeCell ref="BT24:BY24"/>
    <mergeCell ref="BZ24:CE24"/>
    <mergeCell ref="CF24:CJ24"/>
    <mergeCell ref="CK24:CO24"/>
    <mergeCell ref="CP24:CU24"/>
    <mergeCell ref="BT25:BY25"/>
    <mergeCell ref="BZ25:CE25"/>
    <mergeCell ref="CF25:CJ25"/>
    <mergeCell ref="CK25:CO25"/>
    <mergeCell ref="CP25:CU25"/>
    <mergeCell ref="BT27:BY27"/>
    <mergeCell ref="BZ27:CE27"/>
    <mergeCell ref="CF27:CJ27"/>
    <mergeCell ref="CK27:CO27"/>
    <mergeCell ref="CP27:CU27"/>
    <mergeCell ref="A26:Z26"/>
    <mergeCell ref="AA26:AD26"/>
    <mergeCell ref="AE26:AJ26"/>
    <mergeCell ref="AK26:AP26"/>
    <mergeCell ref="AQ26:AU26"/>
    <mergeCell ref="A27:Z27"/>
    <mergeCell ref="AA27:AD27"/>
    <mergeCell ref="AE27:AJ27"/>
    <mergeCell ref="AK27:AP27"/>
    <mergeCell ref="AQ27:AU27"/>
    <mergeCell ref="AV27:BA27"/>
    <mergeCell ref="BB27:BG27"/>
    <mergeCell ref="BH27:BM27"/>
    <mergeCell ref="BN27:BS27"/>
    <mergeCell ref="AV26:BA26"/>
    <mergeCell ref="BB26:BG26"/>
    <mergeCell ref="BH26:BM26"/>
    <mergeCell ref="BN26:BS26"/>
    <mergeCell ref="BT26:BY26"/>
    <mergeCell ref="A28:Z28"/>
    <mergeCell ref="AA28:AD28"/>
    <mergeCell ref="AE28:AJ28"/>
    <mergeCell ref="AK28:AP28"/>
    <mergeCell ref="AQ28:AU28"/>
    <mergeCell ref="AV28:BA28"/>
    <mergeCell ref="BB28:BG28"/>
    <mergeCell ref="BH28:BM28"/>
    <mergeCell ref="BN28:BS28"/>
    <mergeCell ref="BZ30:CE30"/>
    <mergeCell ref="CF30:CJ30"/>
    <mergeCell ref="CK30:CO30"/>
    <mergeCell ref="CP30:CU30"/>
    <mergeCell ref="A29:Z29"/>
    <mergeCell ref="AA29:AD29"/>
    <mergeCell ref="AE29:AJ29"/>
    <mergeCell ref="AK29:AP29"/>
    <mergeCell ref="AQ29:AU29"/>
    <mergeCell ref="AV29:BA29"/>
    <mergeCell ref="BB29:BG29"/>
    <mergeCell ref="BH29:BM29"/>
    <mergeCell ref="BN29:BS29"/>
    <mergeCell ref="BT28:BY28"/>
    <mergeCell ref="BZ28:CE28"/>
    <mergeCell ref="CF28:CJ28"/>
    <mergeCell ref="CK28:CO28"/>
    <mergeCell ref="CP28:CU28"/>
    <mergeCell ref="BT29:BY29"/>
    <mergeCell ref="BZ29:CE29"/>
    <mergeCell ref="CF29:CJ29"/>
    <mergeCell ref="CK29:CO29"/>
    <mergeCell ref="CP29:CU29"/>
    <mergeCell ref="BT31:BY31"/>
    <mergeCell ref="BZ31:CE31"/>
    <mergeCell ref="CF31:CJ31"/>
    <mergeCell ref="CK31:CO31"/>
    <mergeCell ref="CP31:CU31"/>
    <mergeCell ref="A30:Z30"/>
    <mergeCell ref="AA30:AD30"/>
    <mergeCell ref="AE30:AJ30"/>
    <mergeCell ref="AK30:AP30"/>
    <mergeCell ref="AQ30:AU30"/>
    <mergeCell ref="A31:Z31"/>
    <mergeCell ref="AA31:AD31"/>
    <mergeCell ref="AE31:AJ31"/>
    <mergeCell ref="AK31:AP31"/>
    <mergeCell ref="AQ31:AU31"/>
    <mergeCell ref="AV31:BA31"/>
    <mergeCell ref="BB31:BG31"/>
    <mergeCell ref="BH31:BM31"/>
    <mergeCell ref="BN31:BS31"/>
    <mergeCell ref="AV30:BA30"/>
    <mergeCell ref="BB30:BG30"/>
    <mergeCell ref="BH30:BM30"/>
    <mergeCell ref="BN30:BS30"/>
    <mergeCell ref="BT30:BY30"/>
    <mergeCell ref="CP32:CU32"/>
    <mergeCell ref="A33:Z33"/>
    <mergeCell ref="AA33:AD33"/>
    <mergeCell ref="AE33:AJ33"/>
    <mergeCell ref="AK33:AP33"/>
    <mergeCell ref="AQ33:AU33"/>
    <mergeCell ref="AV33:BA33"/>
    <mergeCell ref="BB33:BG33"/>
    <mergeCell ref="BH33:BM33"/>
    <mergeCell ref="BN33:BS33"/>
    <mergeCell ref="BT33:BY33"/>
    <mergeCell ref="BZ33:CE33"/>
    <mergeCell ref="CF33:CJ33"/>
    <mergeCell ref="CK33:CO33"/>
    <mergeCell ref="CP33:CU33"/>
    <mergeCell ref="A32:Z32"/>
    <mergeCell ref="AA32:AD32"/>
    <mergeCell ref="AE32:AJ32"/>
    <mergeCell ref="AK32:AP32"/>
    <mergeCell ref="AQ32:AU32"/>
    <mergeCell ref="AV32:BA32"/>
    <mergeCell ref="BB32:BG32"/>
    <mergeCell ref="BH32:BM32"/>
    <mergeCell ref="BN32:BS32"/>
    <mergeCell ref="BN34:BS34"/>
    <mergeCell ref="BT32:BY32"/>
    <mergeCell ref="BZ32:CE32"/>
    <mergeCell ref="CF32:CJ32"/>
    <mergeCell ref="CK32:CO32"/>
    <mergeCell ref="BT34:BY34"/>
    <mergeCell ref="BZ34:CE34"/>
    <mergeCell ref="CF34:CJ34"/>
    <mergeCell ref="CK34:CO34"/>
    <mergeCell ref="CP34:CU34"/>
    <mergeCell ref="A35:Z35"/>
    <mergeCell ref="AA35:AD36"/>
    <mergeCell ref="AE35:AJ36"/>
    <mergeCell ref="AK35:AP36"/>
    <mergeCell ref="AQ35:AU36"/>
    <mergeCell ref="AV35:BA36"/>
    <mergeCell ref="BB35:BG36"/>
    <mergeCell ref="BH35:BM36"/>
    <mergeCell ref="BN35:BS36"/>
    <mergeCell ref="BT35:BY36"/>
    <mergeCell ref="BZ35:CE36"/>
    <mergeCell ref="CF35:CJ36"/>
    <mergeCell ref="CK35:CO36"/>
    <mergeCell ref="CP35:CU36"/>
    <mergeCell ref="A36:Z36"/>
    <mergeCell ref="A34:Z34"/>
    <mergeCell ref="AA34:AD34"/>
    <mergeCell ref="AE34:AJ34"/>
    <mergeCell ref="AK34:AP34"/>
    <mergeCell ref="AQ34:AU34"/>
    <mergeCell ref="AV34:BA34"/>
    <mergeCell ref="BB34:BG34"/>
    <mergeCell ref="BH34:BM34"/>
    <mergeCell ref="A37:Z37"/>
    <mergeCell ref="AA37:AD37"/>
    <mergeCell ref="AE37:AJ37"/>
    <mergeCell ref="AK37:AP37"/>
    <mergeCell ref="AQ37:AU37"/>
    <mergeCell ref="AV37:BA37"/>
    <mergeCell ref="BB37:BG37"/>
    <mergeCell ref="BH37:BM37"/>
    <mergeCell ref="BN37:BS37"/>
    <mergeCell ref="BZ39:CE39"/>
    <mergeCell ref="CF39:CJ39"/>
    <mergeCell ref="CK39:CO39"/>
    <mergeCell ref="CP39:CU39"/>
    <mergeCell ref="A38:Z38"/>
    <mergeCell ref="AA38:AD38"/>
    <mergeCell ref="AE38:AJ38"/>
    <mergeCell ref="AK38:AP38"/>
    <mergeCell ref="AQ38:AU38"/>
    <mergeCell ref="AV38:BA38"/>
    <mergeCell ref="BB38:BG38"/>
    <mergeCell ref="BH38:BM38"/>
    <mergeCell ref="BN38:BS38"/>
    <mergeCell ref="BT37:BY37"/>
    <mergeCell ref="BZ37:CE37"/>
    <mergeCell ref="CF37:CJ37"/>
    <mergeCell ref="CK37:CO37"/>
    <mergeCell ref="CP37:CU37"/>
    <mergeCell ref="BT38:BY38"/>
    <mergeCell ref="BZ38:CE38"/>
    <mergeCell ref="CF38:CJ38"/>
    <mergeCell ref="CK38:CO38"/>
    <mergeCell ref="CP38:CU38"/>
    <mergeCell ref="BT40:BY40"/>
    <mergeCell ref="BZ40:CE40"/>
    <mergeCell ref="CF40:CJ40"/>
    <mergeCell ref="CK40:CO40"/>
    <mergeCell ref="CP40:CU40"/>
    <mergeCell ref="A39:Z39"/>
    <mergeCell ref="AA39:AD39"/>
    <mergeCell ref="AE39:AJ39"/>
    <mergeCell ref="AK39:AP39"/>
    <mergeCell ref="AQ39:AU39"/>
    <mergeCell ref="A40:Z40"/>
    <mergeCell ref="AA40:AD40"/>
    <mergeCell ref="AE40:AJ40"/>
    <mergeCell ref="AK40:AP40"/>
    <mergeCell ref="AQ40:AU40"/>
    <mergeCell ref="AV40:BA40"/>
    <mergeCell ref="BB40:BG40"/>
    <mergeCell ref="BH40:BM40"/>
    <mergeCell ref="BN40:BS40"/>
    <mergeCell ref="AV39:BA39"/>
    <mergeCell ref="BB39:BG39"/>
    <mergeCell ref="BH39:BM39"/>
    <mergeCell ref="BN39:BS39"/>
    <mergeCell ref="BT39:BY39"/>
    <mergeCell ref="BT41:BY41"/>
    <mergeCell ref="BZ41:CE41"/>
    <mergeCell ref="CF41:CJ41"/>
    <mergeCell ref="CK41:CO41"/>
    <mergeCell ref="CP41:CU41"/>
    <mergeCell ref="A41:Z41"/>
    <mergeCell ref="AA41:AD41"/>
    <mergeCell ref="AE41:AJ41"/>
    <mergeCell ref="AK41:AP41"/>
    <mergeCell ref="AQ41:AU41"/>
    <mergeCell ref="AV41:BA41"/>
    <mergeCell ref="BB41:BG41"/>
    <mergeCell ref="BH41:BM41"/>
    <mergeCell ref="BN41:BS41"/>
  </mergeCells>
  <pageMargins left="0.39370078740157477" right="0.39370078740157477" top="0.78740157480314954" bottom="0.39370078740157477" header="0.27559055118110237" footer="0.27559055118110237"/>
  <pageSetup paperSize="9" firstPageNumber="2147483648"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U48"/>
  <sheetViews>
    <sheetView showGridLines="0" zoomScale="70" zoomScaleNormal="70" workbookViewId="0">
      <selection activeCell="A2" sqref="A2:CU2"/>
    </sheetView>
  </sheetViews>
  <sheetFormatPr defaultColWidth="1.44140625" defaultRowHeight="13.2" x14ac:dyDescent="0.25"/>
  <cols>
    <col min="1" max="16384" width="1.44140625" style="35"/>
  </cols>
  <sheetData>
    <row r="1" spans="1:99" ht="93" customHeight="1" x14ac:dyDescent="0.25">
      <c r="A1" s="36" t="s">
        <v>145</v>
      </c>
      <c r="AA1" s="37"/>
    </row>
    <row r="2" spans="1:99" ht="15.6" x14ac:dyDescent="0.25">
      <c r="A2" s="225" t="s">
        <v>247</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row>
    <row r="3" spans="1:99" x14ac:dyDescent="0.2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row>
    <row r="4" spans="1:99" s="40" customFormat="1" ht="12" x14ac:dyDescent="0.25">
      <c r="A4" s="41" t="s">
        <v>248</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3"/>
      <c r="CU4" s="43"/>
    </row>
    <row r="5" spans="1:99" s="44" customFormat="1" ht="10.199999999999999" x14ac:dyDescent="0.25">
      <c r="A5" s="226" t="s">
        <v>150</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t="s">
        <v>132</v>
      </c>
      <c r="AB5" s="226"/>
      <c r="AC5" s="226"/>
      <c r="AD5" s="226"/>
      <c r="AE5" s="222" t="s">
        <v>151</v>
      </c>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4"/>
      <c r="CM5" s="226" t="s">
        <v>152</v>
      </c>
      <c r="CN5" s="226"/>
      <c r="CO5" s="226"/>
      <c r="CP5" s="226"/>
      <c r="CQ5" s="226"/>
      <c r="CR5" s="226"/>
      <c r="CS5" s="226"/>
      <c r="CT5" s="226"/>
      <c r="CU5" s="226"/>
    </row>
    <row r="6" spans="1:99" s="44" customFormat="1" ht="10.199999999999999" x14ac:dyDescent="0.25">
      <c r="A6" s="218"/>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t="s">
        <v>153</v>
      </c>
      <c r="AB6" s="218"/>
      <c r="AC6" s="218"/>
      <c r="AD6" s="218"/>
      <c r="AE6" s="227" t="s">
        <v>20</v>
      </c>
      <c r="AF6" s="228"/>
      <c r="AG6" s="228"/>
      <c r="AH6" s="228"/>
      <c r="AI6" s="228"/>
      <c r="AJ6" s="228"/>
      <c r="AK6" s="228"/>
      <c r="AL6" s="228"/>
      <c r="AM6" s="228"/>
      <c r="AN6" s="228"/>
      <c r="AO6" s="228"/>
      <c r="AP6" s="229"/>
      <c r="AQ6" s="218" t="s">
        <v>154</v>
      </c>
      <c r="AR6" s="218"/>
      <c r="AS6" s="218"/>
      <c r="AT6" s="218"/>
      <c r="AU6" s="218"/>
      <c r="AV6" s="218"/>
      <c r="AW6" s="227" t="s">
        <v>155</v>
      </c>
      <c r="AX6" s="228"/>
      <c r="AY6" s="228"/>
      <c r="AZ6" s="228"/>
      <c r="BA6" s="228"/>
      <c r="BB6" s="228"/>
      <c r="BC6" s="228"/>
      <c r="BD6" s="228"/>
      <c r="BE6" s="228"/>
      <c r="BF6" s="228"/>
      <c r="BG6" s="228"/>
      <c r="BH6" s="229"/>
      <c r="BI6" s="227" t="s">
        <v>40</v>
      </c>
      <c r="BJ6" s="228"/>
      <c r="BK6" s="228"/>
      <c r="BL6" s="228"/>
      <c r="BM6" s="228"/>
      <c r="BN6" s="228"/>
      <c r="BO6" s="228"/>
      <c r="BP6" s="228"/>
      <c r="BQ6" s="228"/>
      <c r="BR6" s="228"/>
      <c r="BS6" s="228"/>
      <c r="BT6" s="228"/>
      <c r="BU6" s="228"/>
      <c r="BV6" s="228"/>
      <c r="BW6" s="228"/>
      <c r="BX6" s="228"/>
      <c r="BY6" s="228"/>
      <c r="BZ6" s="228"/>
      <c r="CA6" s="228"/>
      <c r="CB6" s="228"/>
      <c r="CC6" s="228"/>
      <c r="CD6" s="228"/>
      <c r="CE6" s="228"/>
      <c r="CF6" s="229"/>
      <c r="CG6" s="218" t="s">
        <v>45</v>
      </c>
      <c r="CH6" s="218"/>
      <c r="CI6" s="218"/>
      <c r="CJ6" s="218"/>
      <c r="CK6" s="218"/>
      <c r="CL6" s="218"/>
      <c r="CM6" s="218" t="s">
        <v>156</v>
      </c>
      <c r="CN6" s="218"/>
      <c r="CO6" s="218"/>
      <c r="CP6" s="218"/>
      <c r="CQ6" s="218"/>
      <c r="CR6" s="218"/>
      <c r="CS6" s="218"/>
      <c r="CT6" s="218"/>
      <c r="CU6" s="218"/>
    </row>
    <row r="7" spans="1:99" s="44" customFormat="1" ht="10.199999999999999" x14ac:dyDescent="0.25">
      <c r="A7" s="218"/>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9"/>
      <c r="AF7" s="220"/>
      <c r="AG7" s="220"/>
      <c r="AH7" s="220"/>
      <c r="AI7" s="220"/>
      <c r="AJ7" s="220"/>
      <c r="AK7" s="220"/>
      <c r="AL7" s="220"/>
      <c r="AM7" s="220"/>
      <c r="AN7" s="220"/>
      <c r="AO7" s="220"/>
      <c r="AP7" s="221"/>
      <c r="AQ7" s="218" t="s">
        <v>157</v>
      </c>
      <c r="AR7" s="218"/>
      <c r="AS7" s="218"/>
      <c r="AT7" s="218"/>
      <c r="AU7" s="218"/>
      <c r="AV7" s="218"/>
      <c r="AW7" s="219" t="s">
        <v>158</v>
      </c>
      <c r="AX7" s="220"/>
      <c r="AY7" s="220"/>
      <c r="AZ7" s="220"/>
      <c r="BA7" s="220"/>
      <c r="BB7" s="220"/>
      <c r="BC7" s="220"/>
      <c r="BD7" s="220"/>
      <c r="BE7" s="220"/>
      <c r="BF7" s="220"/>
      <c r="BG7" s="220"/>
      <c r="BH7" s="221"/>
      <c r="BI7" s="219"/>
      <c r="BJ7" s="220"/>
      <c r="BK7" s="220"/>
      <c r="BL7" s="220"/>
      <c r="BM7" s="220"/>
      <c r="BN7" s="220"/>
      <c r="BO7" s="220"/>
      <c r="BP7" s="220"/>
      <c r="BQ7" s="220"/>
      <c r="BR7" s="220"/>
      <c r="BS7" s="220"/>
      <c r="BT7" s="220"/>
      <c r="BU7" s="220"/>
      <c r="BV7" s="220"/>
      <c r="BW7" s="220"/>
      <c r="BX7" s="220"/>
      <c r="BY7" s="220"/>
      <c r="BZ7" s="220"/>
      <c r="CA7" s="220"/>
      <c r="CB7" s="220"/>
      <c r="CC7" s="220"/>
      <c r="CD7" s="220"/>
      <c r="CE7" s="220"/>
      <c r="CF7" s="221"/>
      <c r="CG7" s="218"/>
      <c r="CH7" s="218"/>
      <c r="CI7" s="218"/>
      <c r="CJ7" s="218"/>
      <c r="CK7" s="218"/>
      <c r="CL7" s="218"/>
      <c r="CM7" s="218" t="s">
        <v>159</v>
      </c>
      <c r="CN7" s="218"/>
      <c r="CO7" s="218"/>
      <c r="CP7" s="218"/>
      <c r="CQ7" s="218"/>
      <c r="CR7" s="218"/>
      <c r="CS7" s="218"/>
      <c r="CT7" s="218"/>
      <c r="CU7" s="218"/>
    </row>
    <row r="8" spans="1:99" s="44" customFormat="1" ht="10.199999999999999" x14ac:dyDescent="0.25">
      <c r="A8" s="218"/>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t="s">
        <v>160</v>
      </c>
      <c r="AF8" s="218"/>
      <c r="AG8" s="218"/>
      <c r="AH8" s="218"/>
      <c r="AI8" s="218"/>
      <c r="AJ8" s="218"/>
      <c r="AK8" s="218" t="s">
        <v>161</v>
      </c>
      <c r="AL8" s="218"/>
      <c r="AM8" s="218"/>
      <c r="AN8" s="218"/>
      <c r="AO8" s="218"/>
      <c r="AP8" s="218"/>
      <c r="AQ8" s="218"/>
      <c r="AR8" s="218"/>
      <c r="AS8" s="218"/>
      <c r="AT8" s="218"/>
      <c r="AU8" s="218"/>
      <c r="AV8" s="218"/>
      <c r="AW8" s="218" t="s">
        <v>162</v>
      </c>
      <c r="AX8" s="218"/>
      <c r="AY8" s="218"/>
      <c r="AZ8" s="218"/>
      <c r="BA8" s="218"/>
      <c r="BB8" s="218"/>
      <c r="BC8" s="218" t="s">
        <v>163</v>
      </c>
      <c r="BD8" s="218"/>
      <c r="BE8" s="218"/>
      <c r="BF8" s="218"/>
      <c r="BG8" s="218"/>
      <c r="BH8" s="218"/>
      <c r="BI8" s="222" t="s">
        <v>164</v>
      </c>
      <c r="BJ8" s="223"/>
      <c r="BK8" s="223"/>
      <c r="BL8" s="223"/>
      <c r="BM8" s="223"/>
      <c r="BN8" s="223"/>
      <c r="BO8" s="223"/>
      <c r="BP8" s="223"/>
      <c r="BQ8" s="223"/>
      <c r="BR8" s="223"/>
      <c r="BS8" s="223"/>
      <c r="BT8" s="224"/>
      <c r="BU8" s="222" t="s">
        <v>165</v>
      </c>
      <c r="BV8" s="223"/>
      <c r="BW8" s="223"/>
      <c r="BX8" s="223"/>
      <c r="BY8" s="223"/>
      <c r="BZ8" s="223"/>
      <c r="CA8" s="223"/>
      <c r="CB8" s="223"/>
      <c r="CC8" s="223"/>
      <c r="CD8" s="223"/>
      <c r="CE8" s="223"/>
      <c r="CF8" s="224"/>
      <c r="CG8" s="218"/>
      <c r="CH8" s="218"/>
      <c r="CI8" s="218"/>
      <c r="CJ8" s="218"/>
      <c r="CK8" s="218"/>
      <c r="CL8" s="218"/>
      <c r="CM8" s="218" t="s">
        <v>166</v>
      </c>
      <c r="CN8" s="218"/>
      <c r="CO8" s="218"/>
      <c r="CP8" s="218"/>
      <c r="CQ8" s="218"/>
      <c r="CR8" s="218"/>
      <c r="CS8" s="218"/>
      <c r="CT8" s="218"/>
      <c r="CU8" s="218"/>
    </row>
    <row r="9" spans="1:99" s="44" customFormat="1" ht="10.199999999999999" x14ac:dyDescent="0.25">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t="s">
        <v>167</v>
      </c>
      <c r="AX9" s="218"/>
      <c r="AY9" s="218"/>
      <c r="AZ9" s="218"/>
      <c r="BA9" s="218"/>
      <c r="BB9" s="218"/>
      <c r="BC9" s="218" t="s">
        <v>167</v>
      </c>
      <c r="BD9" s="218"/>
      <c r="BE9" s="218"/>
      <c r="BF9" s="218"/>
      <c r="BG9" s="218"/>
      <c r="BH9" s="218"/>
      <c r="BI9" s="218" t="s">
        <v>168</v>
      </c>
      <c r="BJ9" s="218"/>
      <c r="BK9" s="218"/>
      <c r="BL9" s="218"/>
      <c r="BM9" s="218"/>
      <c r="BN9" s="218"/>
      <c r="BO9" s="218" t="s">
        <v>169</v>
      </c>
      <c r="BP9" s="218"/>
      <c r="BQ9" s="218"/>
      <c r="BR9" s="218"/>
      <c r="BS9" s="218"/>
      <c r="BT9" s="218"/>
      <c r="BU9" s="218" t="s">
        <v>168</v>
      </c>
      <c r="BV9" s="218"/>
      <c r="BW9" s="218"/>
      <c r="BX9" s="218"/>
      <c r="BY9" s="218"/>
      <c r="BZ9" s="218"/>
      <c r="CA9" s="218" t="s">
        <v>169</v>
      </c>
      <c r="CB9" s="218"/>
      <c r="CC9" s="218"/>
      <c r="CD9" s="218"/>
      <c r="CE9" s="218"/>
      <c r="CF9" s="218"/>
      <c r="CG9" s="218"/>
      <c r="CH9" s="218"/>
      <c r="CI9" s="218"/>
      <c r="CJ9" s="218"/>
      <c r="CK9" s="218"/>
      <c r="CL9" s="218"/>
      <c r="CM9" s="218" t="s">
        <v>170</v>
      </c>
      <c r="CN9" s="218"/>
      <c r="CO9" s="218"/>
      <c r="CP9" s="218"/>
      <c r="CQ9" s="218"/>
      <c r="CR9" s="218"/>
      <c r="CS9" s="218"/>
      <c r="CT9" s="218"/>
      <c r="CU9" s="218"/>
    </row>
    <row r="10" spans="1:99" s="44" customFormat="1" ht="10.199999999999999" x14ac:dyDescent="0.25">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t="s">
        <v>171</v>
      </c>
      <c r="AX10" s="218"/>
      <c r="AY10" s="218"/>
      <c r="AZ10" s="218"/>
      <c r="BA10" s="218"/>
      <c r="BB10" s="218"/>
      <c r="BC10" s="218" t="s">
        <v>172</v>
      </c>
      <c r="BD10" s="218"/>
      <c r="BE10" s="218"/>
      <c r="BF10" s="218"/>
      <c r="BG10" s="218"/>
      <c r="BH10" s="218"/>
      <c r="BI10" s="218" t="s">
        <v>173</v>
      </c>
      <c r="BJ10" s="218"/>
      <c r="BK10" s="218"/>
      <c r="BL10" s="218"/>
      <c r="BM10" s="218"/>
      <c r="BN10" s="218"/>
      <c r="BO10" s="218" t="s">
        <v>174</v>
      </c>
      <c r="BP10" s="218"/>
      <c r="BQ10" s="218"/>
      <c r="BR10" s="218"/>
      <c r="BS10" s="218"/>
      <c r="BT10" s="218"/>
      <c r="BU10" s="218" t="s">
        <v>173</v>
      </c>
      <c r="BV10" s="218"/>
      <c r="BW10" s="218"/>
      <c r="BX10" s="218"/>
      <c r="BY10" s="218"/>
      <c r="BZ10" s="218"/>
      <c r="CA10" s="218" t="s">
        <v>174</v>
      </c>
      <c r="CB10" s="218"/>
      <c r="CC10" s="218"/>
      <c r="CD10" s="218"/>
      <c r="CE10" s="218"/>
      <c r="CF10" s="218"/>
      <c r="CG10" s="218"/>
      <c r="CH10" s="218"/>
      <c r="CI10" s="218"/>
      <c r="CJ10" s="218"/>
      <c r="CK10" s="218"/>
      <c r="CL10" s="218"/>
      <c r="CM10" s="218"/>
      <c r="CN10" s="218"/>
      <c r="CO10" s="218"/>
      <c r="CP10" s="218"/>
      <c r="CQ10" s="218"/>
      <c r="CR10" s="218"/>
      <c r="CS10" s="218"/>
      <c r="CT10" s="218"/>
      <c r="CU10" s="218"/>
    </row>
    <row r="11" spans="1:99" s="44" customFormat="1" ht="10.199999999999999" x14ac:dyDescent="0.25">
      <c r="A11" s="217">
        <v>1</v>
      </c>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v>2</v>
      </c>
      <c r="AB11" s="217"/>
      <c r="AC11" s="217"/>
      <c r="AD11" s="217"/>
      <c r="AE11" s="217">
        <v>3</v>
      </c>
      <c r="AF11" s="217"/>
      <c r="AG11" s="217"/>
      <c r="AH11" s="217"/>
      <c r="AI11" s="217"/>
      <c r="AJ11" s="217"/>
      <c r="AK11" s="217">
        <v>4</v>
      </c>
      <c r="AL11" s="217"/>
      <c r="AM11" s="217"/>
      <c r="AN11" s="217"/>
      <c r="AO11" s="217"/>
      <c r="AP11" s="217"/>
      <c r="AQ11" s="217">
        <v>5</v>
      </c>
      <c r="AR11" s="217"/>
      <c r="AS11" s="217"/>
      <c r="AT11" s="217"/>
      <c r="AU11" s="217"/>
      <c r="AV11" s="217"/>
      <c r="AW11" s="217">
        <v>6</v>
      </c>
      <c r="AX11" s="217"/>
      <c r="AY11" s="217"/>
      <c r="AZ11" s="217"/>
      <c r="BA11" s="217"/>
      <c r="BB11" s="217"/>
      <c r="BC11" s="217">
        <v>7</v>
      </c>
      <c r="BD11" s="217"/>
      <c r="BE11" s="217"/>
      <c r="BF11" s="217"/>
      <c r="BG11" s="217"/>
      <c r="BH11" s="217"/>
      <c r="BI11" s="217">
        <v>8</v>
      </c>
      <c r="BJ11" s="217"/>
      <c r="BK11" s="217"/>
      <c r="BL11" s="217"/>
      <c r="BM11" s="217"/>
      <c r="BN11" s="217"/>
      <c r="BO11" s="217">
        <v>9</v>
      </c>
      <c r="BP11" s="217"/>
      <c r="BQ11" s="217"/>
      <c r="BR11" s="217"/>
      <c r="BS11" s="217"/>
      <c r="BT11" s="217"/>
      <c r="BU11" s="217">
        <v>10</v>
      </c>
      <c r="BV11" s="217"/>
      <c r="BW11" s="217"/>
      <c r="BX11" s="217"/>
      <c r="BY11" s="217"/>
      <c r="BZ11" s="217"/>
      <c r="CA11" s="217">
        <v>11</v>
      </c>
      <c r="CB11" s="217"/>
      <c r="CC11" s="217"/>
      <c r="CD11" s="217"/>
      <c r="CE11" s="217"/>
      <c r="CF11" s="217"/>
      <c r="CG11" s="217">
        <v>12</v>
      </c>
      <c r="CH11" s="217"/>
      <c r="CI11" s="217"/>
      <c r="CJ11" s="217"/>
      <c r="CK11" s="217"/>
      <c r="CL11" s="217"/>
      <c r="CM11" s="217">
        <v>13</v>
      </c>
      <c r="CN11" s="217"/>
      <c r="CO11" s="217"/>
      <c r="CP11" s="217"/>
      <c r="CQ11" s="217"/>
      <c r="CR11" s="217"/>
      <c r="CS11" s="217"/>
      <c r="CT11" s="217"/>
      <c r="CU11" s="217"/>
    </row>
    <row r="12" spans="1:99" s="45" customFormat="1" ht="12" x14ac:dyDescent="0.25">
      <c r="A12" s="188" t="s">
        <v>175</v>
      </c>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9" t="s">
        <v>176</v>
      </c>
      <c r="AB12" s="189"/>
      <c r="AC12" s="189"/>
      <c r="AD12" s="189"/>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85"/>
      <c r="CR12" s="185"/>
      <c r="CS12" s="185"/>
      <c r="CT12" s="185"/>
      <c r="CU12" s="185"/>
    </row>
    <row r="13" spans="1:99" s="45" customFormat="1" ht="12" x14ac:dyDescent="0.25">
      <c r="A13" s="216" t="s">
        <v>177</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07" t="s">
        <v>178</v>
      </c>
      <c r="AB13" s="208"/>
      <c r="AC13" s="208"/>
      <c r="AD13" s="209"/>
      <c r="AE13" s="196"/>
      <c r="AF13" s="197"/>
      <c r="AG13" s="197"/>
      <c r="AH13" s="197"/>
      <c r="AI13" s="197"/>
      <c r="AJ13" s="198"/>
      <c r="AK13" s="196"/>
      <c r="AL13" s="197"/>
      <c r="AM13" s="197"/>
      <c r="AN13" s="197"/>
      <c r="AO13" s="197"/>
      <c r="AP13" s="198"/>
      <c r="AQ13" s="196"/>
      <c r="AR13" s="197"/>
      <c r="AS13" s="197"/>
      <c r="AT13" s="197"/>
      <c r="AU13" s="197"/>
      <c r="AV13" s="198"/>
      <c r="AW13" s="196"/>
      <c r="AX13" s="197"/>
      <c r="AY13" s="197"/>
      <c r="AZ13" s="197"/>
      <c r="BA13" s="197"/>
      <c r="BB13" s="198"/>
      <c r="BC13" s="196"/>
      <c r="BD13" s="197"/>
      <c r="BE13" s="197"/>
      <c r="BF13" s="197"/>
      <c r="BG13" s="197"/>
      <c r="BH13" s="198"/>
      <c r="BI13" s="190" t="s">
        <v>179</v>
      </c>
      <c r="BJ13" s="191"/>
      <c r="BK13" s="191"/>
      <c r="BL13" s="191"/>
      <c r="BM13" s="191"/>
      <c r="BN13" s="192"/>
      <c r="BO13" s="190" t="s">
        <v>179</v>
      </c>
      <c r="BP13" s="191"/>
      <c r="BQ13" s="191"/>
      <c r="BR13" s="191"/>
      <c r="BS13" s="191"/>
      <c r="BT13" s="192"/>
      <c r="BU13" s="190" t="s">
        <v>179</v>
      </c>
      <c r="BV13" s="191"/>
      <c r="BW13" s="191"/>
      <c r="BX13" s="191"/>
      <c r="BY13" s="191"/>
      <c r="BZ13" s="192"/>
      <c r="CA13" s="190" t="s">
        <v>179</v>
      </c>
      <c r="CB13" s="191"/>
      <c r="CC13" s="191"/>
      <c r="CD13" s="191"/>
      <c r="CE13" s="191"/>
      <c r="CF13" s="192"/>
      <c r="CG13" s="196"/>
      <c r="CH13" s="197"/>
      <c r="CI13" s="197"/>
      <c r="CJ13" s="197"/>
      <c r="CK13" s="197"/>
      <c r="CL13" s="198"/>
      <c r="CM13" s="196"/>
      <c r="CN13" s="197"/>
      <c r="CO13" s="197"/>
      <c r="CP13" s="197"/>
      <c r="CQ13" s="197"/>
      <c r="CR13" s="197"/>
      <c r="CS13" s="197"/>
      <c r="CT13" s="197"/>
      <c r="CU13" s="198"/>
    </row>
    <row r="14" spans="1:99" s="45" customFormat="1" ht="12" x14ac:dyDescent="0.25">
      <c r="A14" s="193" t="s">
        <v>180</v>
      </c>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5"/>
      <c r="AA14" s="210"/>
      <c r="AB14" s="211"/>
      <c r="AC14" s="211"/>
      <c r="AD14" s="212"/>
      <c r="AE14" s="199"/>
      <c r="AF14" s="200"/>
      <c r="AG14" s="200"/>
      <c r="AH14" s="200"/>
      <c r="AI14" s="200"/>
      <c r="AJ14" s="201"/>
      <c r="AK14" s="199"/>
      <c r="AL14" s="200"/>
      <c r="AM14" s="200"/>
      <c r="AN14" s="200"/>
      <c r="AO14" s="200"/>
      <c r="AP14" s="201"/>
      <c r="AQ14" s="199"/>
      <c r="AR14" s="200"/>
      <c r="AS14" s="200"/>
      <c r="AT14" s="200"/>
      <c r="AU14" s="200"/>
      <c r="AV14" s="201"/>
      <c r="AW14" s="199"/>
      <c r="AX14" s="200"/>
      <c r="AY14" s="200"/>
      <c r="AZ14" s="200"/>
      <c r="BA14" s="200"/>
      <c r="BB14" s="201"/>
      <c r="BC14" s="199"/>
      <c r="BD14" s="200"/>
      <c r="BE14" s="200"/>
      <c r="BF14" s="200"/>
      <c r="BG14" s="200"/>
      <c r="BH14" s="201"/>
      <c r="BI14" s="193"/>
      <c r="BJ14" s="194"/>
      <c r="BK14" s="194"/>
      <c r="BL14" s="194"/>
      <c r="BM14" s="194"/>
      <c r="BN14" s="195"/>
      <c r="BO14" s="193"/>
      <c r="BP14" s="194"/>
      <c r="BQ14" s="194"/>
      <c r="BR14" s="194"/>
      <c r="BS14" s="194"/>
      <c r="BT14" s="195"/>
      <c r="BU14" s="193"/>
      <c r="BV14" s="194"/>
      <c r="BW14" s="194"/>
      <c r="BX14" s="194"/>
      <c r="BY14" s="194"/>
      <c r="BZ14" s="195"/>
      <c r="CA14" s="193"/>
      <c r="CB14" s="194"/>
      <c r="CC14" s="194"/>
      <c r="CD14" s="194"/>
      <c r="CE14" s="194"/>
      <c r="CF14" s="195"/>
      <c r="CG14" s="199"/>
      <c r="CH14" s="200"/>
      <c r="CI14" s="200"/>
      <c r="CJ14" s="200"/>
      <c r="CK14" s="200"/>
      <c r="CL14" s="201"/>
      <c r="CM14" s="199"/>
      <c r="CN14" s="200"/>
      <c r="CO14" s="200"/>
      <c r="CP14" s="200"/>
      <c r="CQ14" s="200"/>
      <c r="CR14" s="200"/>
      <c r="CS14" s="200"/>
      <c r="CT14" s="200"/>
      <c r="CU14" s="201"/>
    </row>
    <row r="15" spans="1:99" s="45" customFormat="1" ht="12" x14ac:dyDescent="0.25">
      <c r="A15" s="188" t="s">
        <v>181</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9" t="s">
        <v>182</v>
      </c>
      <c r="AB15" s="189"/>
      <c r="AC15" s="189"/>
      <c r="AD15" s="189"/>
      <c r="AE15" s="186" t="s">
        <v>179</v>
      </c>
      <c r="AF15" s="186"/>
      <c r="AG15" s="186"/>
      <c r="AH15" s="186"/>
      <c r="AI15" s="186"/>
      <c r="AJ15" s="186"/>
      <c r="AK15" s="186" t="s">
        <v>179</v>
      </c>
      <c r="AL15" s="186"/>
      <c r="AM15" s="186"/>
      <c r="AN15" s="186"/>
      <c r="AO15" s="186"/>
      <c r="AP15" s="186"/>
      <c r="AQ15" s="186" t="s">
        <v>179</v>
      </c>
      <c r="AR15" s="186"/>
      <c r="AS15" s="186"/>
      <c r="AT15" s="186"/>
      <c r="AU15" s="186"/>
      <c r="AV15" s="186"/>
      <c r="AW15" s="185"/>
      <c r="AX15" s="185"/>
      <c r="AY15" s="185"/>
      <c r="AZ15" s="185"/>
      <c r="BA15" s="185"/>
      <c r="BB15" s="185"/>
      <c r="BC15" s="185"/>
      <c r="BD15" s="185"/>
      <c r="BE15" s="185"/>
      <c r="BF15" s="185"/>
      <c r="BG15" s="185"/>
      <c r="BH15" s="185"/>
      <c r="BI15" s="185"/>
      <c r="BJ15" s="185"/>
      <c r="BK15" s="185"/>
      <c r="BL15" s="185"/>
      <c r="BM15" s="185"/>
      <c r="BN15" s="185"/>
      <c r="BO15" s="186" t="s">
        <v>179</v>
      </c>
      <c r="BP15" s="186"/>
      <c r="BQ15" s="186"/>
      <c r="BR15" s="186"/>
      <c r="BS15" s="186"/>
      <c r="BT15" s="186"/>
      <c r="BU15" s="185"/>
      <c r="BV15" s="185"/>
      <c r="BW15" s="185"/>
      <c r="BX15" s="185"/>
      <c r="BY15" s="185"/>
      <c r="BZ15" s="185"/>
      <c r="CA15" s="186" t="s">
        <v>179</v>
      </c>
      <c r="CB15" s="186"/>
      <c r="CC15" s="186"/>
      <c r="CD15" s="186"/>
      <c r="CE15" s="186"/>
      <c r="CF15" s="186"/>
      <c r="CG15" s="185"/>
      <c r="CH15" s="185"/>
      <c r="CI15" s="185"/>
      <c r="CJ15" s="185"/>
      <c r="CK15" s="185"/>
      <c r="CL15" s="185"/>
      <c r="CM15" s="185"/>
      <c r="CN15" s="185"/>
      <c r="CO15" s="185"/>
      <c r="CP15" s="185"/>
      <c r="CQ15" s="185"/>
      <c r="CR15" s="185"/>
      <c r="CS15" s="185"/>
      <c r="CT15" s="185"/>
      <c r="CU15" s="185"/>
    </row>
    <row r="16" spans="1:99" s="45" customFormat="1" ht="12" x14ac:dyDescent="0.25">
      <c r="A16" s="213" t="s">
        <v>183</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5"/>
      <c r="AA16" s="182" t="s">
        <v>184</v>
      </c>
      <c r="AB16" s="182"/>
      <c r="AC16" s="182"/>
      <c r="AD16" s="182"/>
      <c r="AE16" s="187" t="s">
        <v>179</v>
      </c>
      <c r="AF16" s="187"/>
      <c r="AG16" s="187"/>
      <c r="AH16" s="187"/>
      <c r="AI16" s="187"/>
      <c r="AJ16" s="187"/>
      <c r="AK16" s="187" t="s">
        <v>179</v>
      </c>
      <c r="AL16" s="187"/>
      <c r="AM16" s="187"/>
      <c r="AN16" s="187"/>
      <c r="AO16" s="187"/>
      <c r="AP16" s="187"/>
      <c r="AQ16" s="187" t="s">
        <v>179</v>
      </c>
      <c r="AR16" s="187"/>
      <c r="AS16" s="187"/>
      <c r="AT16" s="187"/>
      <c r="AU16" s="187"/>
      <c r="AV16" s="187"/>
      <c r="AW16" s="180"/>
      <c r="AX16" s="180"/>
      <c r="AY16" s="180"/>
      <c r="AZ16" s="180"/>
      <c r="BA16" s="180"/>
      <c r="BB16" s="180"/>
      <c r="BC16" s="180"/>
      <c r="BD16" s="180"/>
      <c r="BE16" s="180"/>
      <c r="BF16" s="180"/>
      <c r="BG16" s="180"/>
      <c r="BH16" s="180"/>
      <c r="BI16" s="180"/>
      <c r="BJ16" s="180"/>
      <c r="BK16" s="180"/>
      <c r="BL16" s="180"/>
      <c r="BM16" s="180"/>
      <c r="BN16" s="180"/>
      <c r="BO16" s="187" t="s">
        <v>179</v>
      </c>
      <c r="BP16" s="187"/>
      <c r="BQ16" s="187"/>
      <c r="BR16" s="187"/>
      <c r="BS16" s="187"/>
      <c r="BT16" s="187"/>
      <c r="BU16" s="180"/>
      <c r="BV16" s="180"/>
      <c r="BW16" s="180"/>
      <c r="BX16" s="180"/>
      <c r="BY16" s="180"/>
      <c r="BZ16" s="180"/>
      <c r="CA16" s="187" t="s">
        <v>179</v>
      </c>
      <c r="CB16" s="187"/>
      <c r="CC16" s="187"/>
      <c r="CD16" s="187"/>
      <c r="CE16" s="187"/>
      <c r="CF16" s="187"/>
      <c r="CG16" s="180"/>
      <c r="CH16" s="180"/>
      <c r="CI16" s="180"/>
      <c r="CJ16" s="180"/>
      <c r="CK16" s="180"/>
      <c r="CL16" s="180"/>
      <c r="CM16" s="180"/>
      <c r="CN16" s="180"/>
      <c r="CO16" s="180"/>
      <c r="CP16" s="180"/>
      <c r="CQ16" s="180"/>
      <c r="CR16" s="180"/>
      <c r="CS16" s="180"/>
      <c r="CT16" s="180"/>
      <c r="CU16" s="180"/>
    </row>
    <row r="17" spans="1:99" s="45" customFormat="1" ht="12" x14ac:dyDescent="0.25">
      <c r="A17" s="181" t="s">
        <v>185</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2" t="s">
        <v>186</v>
      </c>
      <c r="AB17" s="182"/>
      <c r="AC17" s="182"/>
      <c r="AD17" s="182"/>
      <c r="AE17" s="187" t="s">
        <v>179</v>
      </c>
      <c r="AF17" s="187"/>
      <c r="AG17" s="187"/>
      <c r="AH17" s="187"/>
      <c r="AI17" s="187"/>
      <c r="AJ17" s="187"/>
      <c r="AK17" s="187" t="s">
        <v>179</v>
      </c>
      <c r="AL17" s="187"/>
      <c r="AM17" s="187"/>
      <c r="AN17" s="187"/>
      <c r="AO17" s="187"/>
      <c r="AP17" s="187"/>
      <c r="AQ17" s="187" t="s">
        <v>179</v>
      </c>
      <c r="AR17" s="187"/>
      <c r="AS17" s="187"/>
      <c r="AT17" s="187"/>
      <c r="AU17" s="187"/>
      <c r="AV17" s="187"/>
      <c r="AW17" s="180"/>
      <c r="AX17" s="180"/>
      <c r="AY17" s="180"/>
      <c r="AZ17" s="180"/>
      <c r="BA17" s="180"/>
      <c r="BB17" s="180"/>
      <c r="BC17" s="180"/>
      <c r="BD17" s="180"/>
      <c r="BE17" s="180"/>
      <c r="BF17" s="180"/>
      <c r="BG17" s="180"/>
      <c r="BH17" s="180"/>
      <c r="BI17" s="180"/>
      <c r="BJ17" s="180"/>
      <c r="BK17" s="180"/>
      <c r="BL17" s="180"/>
      <c r="BM17" s="180"/>
      <c r="BN17" s="180"/>
      <c r="BO17" s="187" t="s">
        <v>179</v>
      </c>
      <c r="BP17" s="187"/>
      <c r="BQ17" s="187"/>
      <c r="BR17" s="187"/>
      <c r="BS17" s="187"/>
      <c r="BT17" s="187"/>
      <c r="BU17" s="180"/>
      <c r="BV17" s="180"/>
      <c r="BW17" s="180"/>
      <c r="BX17" s="180"/>
      <c r="BY17" s="180"/>
      <c r="BZ17" s="180"/>
      <c r="CA17" s="187" t="s">
        <v>179</v>
      </c>
      <c r="CB17" s="187"/>
      <c r="CC17" s="187"/>
      <c r="CD17" s="187"/>
      <c r="CE17" s="187"/>
      <c r="CF17" s="187"/>
      <c r="CG17" s="180"/>
      <c r="CH17" s="180"/>
      <c r="CI17" s="180"/>
      <c r="CJ17" s="180"/>
      <c r="CK17" s="180"/>
      <c r="CL17" s="180"/>
      <c r="CM17" s="180"/>
      <c r="CN17" s="180"/>
      <c r="CO17" s="180"/>
      <c r="CP17" s="180"/>
      <c r="CQ17" s="180"/>
      <c r="CR17" s="180"/>
      <c r="CS17" s="180"/>
      <c r="CT17" s="180"/>
      <c r="CU17" s="180"/>
    </row>
    <row r="18" spans="1:99" s="45" customFormat="1" ht="12" x14ac:dyDescent="0.25">
      <c r="A18" s="188" t="s">
        <v>187</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2" t="s">
        <v>188</v>
      </c>
      <c r="AB18" s="182"/>
      <c r="AC18" s="182"/>
      <c r="AD18" s="182"/>
      <c r="AE18" s="186" t="s">
        <v>179</v>
      </c>
      <c r="AF18" s="186"/>
      <c r="AG18" s="186"/>
      <c r="AH18" s="186"/>
      <c r="AI18" s="186"/>
      <c r="AJ18" s="186"/>
      <c r="AK18" s="186" t="s">
        <v>179</v>
      </c>
      <c r="AL18" s="186"/>
      <c r="AM18" s="186"/>
      <c r="AN18" s="186"/>
      <c r="AO18" s="186"/>
      <c r="AP18" s="186"/>
      <c r="AQ18" s="186" t="s">
        <v>179</v>
      </c>
      <c r="AR18" s="186"/>
      <c r="AS18" s="186"/>
      <c r="AT18" s="186"/>
      <c r="AU18" s="186"/>
      <c r="AV18" s="186"/>
      <c r="AW18" s="185"/>
      <c r="AX18" s="185"/>
      <c r="AY18" s="185"/>
      <c r="AZ18" s="185"/>
      <c r="BA18" s="185"/>
      <c r="BB18" s="185"/>
      <c r="BC18" s="185"/>
      <c r="BD18" s="185"/>
      <c r="BE18" s="185"/>
      <c r="BF18" s="185"/>
      <c r="BG18" s="185"/>
      <c r="BH18" s="185"/>
      <c r="BI18" s="185"/>
      <c r="BJ18" s="185"/>
      <c r="BK18" s="185"/>
      <c r="BL18" s="185"/>
      <c r="BM18" s="185"/>
      <c r="BN18" s="185"/>
      <c r="BO18" s="186" t="s">
        <v>179</v>
      </c>
      <c r="BP18" s="186"/>
      <c r="BQ18" s="186"/>
      <c r="BR18" s="186"/>
      <c r="BS18" s="186"/>
      <c r="BT18" s="186"/>
      <c r="BU18" s="185"/>
      <c r="BV18" s="185"/>
      <c r="BW18" s="185"/>
      <c r="BX18" s="185"/>
      <c r="BY18" s="185"/>
      <c r="BZ18" s="185"/>
      <c r="CA18" s="186" t="s">
        <v>179</v>
      </c>
      <c r="CB18" s="186"/>
      <c r="CC18" s="186"/>
      <c r="CD18" s="186"/>
      <c r="CE18" s="186"/>
      <c r="CF18" s="186"/>
      <c r="CG18" s="185"/>
      <c r="CH18" s="185"/>
      <c r="CI18" s="185"/>
      <c r="CJ18" s="185"/>
      <c r="CK18" s="185"/>
      <c r="CL18" s="185"/>
      <c r="CM18" s="185"/>
      <c r="CN18" s="185"/>
      <c r="CO18" s="185"/>
      <c r="CP18" s="185"/>
      <c r="CQ18" s="185"/>
      <c r="CR18" s="185"/>
      <c r="CS18" s="185"/>
      <c r="CT18" s="185"/>
      <c r="CU18" s="185"/>
    </row>
    <row r="19" spans="1:99" s="45" customFormat="1" ht="12" x14ac:dyDescent="0.25">
      <c r="A19" s="181" t="s">
        <v>189</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2" t="s">
        <v>190</v>
      </c>
      <c r="AB19" s="182"/>
      <c r="AC19" s="182"/>
      <c r="AD19" s="182"/>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row>
    <row r="20" spans="1:99" s="45" customFormat="1" ht="12" x14ac:dyDescent="0.25">
      <c r="A20" s="188" t="s">
        <v>191</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2" t="s">
        <v>192</v>
      </c>
      <c r="AB20" s="182"/>
      <c r="AC20" s="182"/>
      <c r="AD20" s="182"/>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row>
    <row r="21" spans="1:99" s="45" customFormat="1" ht="12" x14ac:dyDescent="0.25">
      <c r="A21" s="181" t="s">
        <v>193</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2" t="s">
        <v>194</v>
      </c>
      <c r="AB21" s="182"/>
      <c r="AC21" s="182"/>
      <c r="AD21" s="182"/>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row>
    <row r="22" spans="1:99" s="45" customFormat="1" ht="12" x14ac:dyDescent="0.25">
      <c r="A22" s="181" t="s">
        <v>195</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2" t="s">
        <v>196</v>
      </c>
      <c r="AB22" s="182"/>
      <c r="AC22" s="182"/>
      <c r="AD22" s="182"/>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row>
    <row r="23" spans="1:99" s="45" customFormat="1" ht="12" x14ac:dyDescent="0.25">
      <c r="A23" s="181" t="s">
        <v>197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2" t="s">
        <v>198</v>
      </c>
      <c r="AB23" s="182"/>
      <c r="AC23" s="182"/>
      <c r="AD23" s="182"/>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row>
    <row r="24" spans="1:99" s="45" customFormat="1" ht="12" x14ac:dyDescent="0.25">
      <c r="A24" s="181" t="s">
        <v>199</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2" t="s">
        <v>200</v>
      </c>
      <c r="AB24" s="182"/>
      <c r="AC24" s="182"/>
      <c r="AD24" s="182"/>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row>
    <row r="25" spans="1:99" s="45" customFormat="1" ht="12" x14ac:dyDescent="0.25">
      <c r="A25" s="188" t="s">
        <v>201</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2" t="s">
        <v>202</v>
      </c>
      <c r="AB25" s="182"/>
      <c r="AC25" s="182"/>
      <c r="AD25" s="182"/>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CU25" s="185"/>
    </row>
    <row r="26" spans="1:99" s="45" customFormat="1" ht="12" x14ac:dyDescent="0.25">
      <c r="A26" s="181" t="s">
        <v>203</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2" t="s">
        <v>204</v>
      </c>
      <c r="AB26" s="182"/>
      <c r="AC26" s="182"/>
      <c r="AD26" s="182"/>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row>
    <row r="27" spans="1:99" s="45" customFormat="1" ht="12" x14ac:dyDescent="0.25">
      <c r="A27" s="181" t="s">
        <v>205</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2" t="s">
        <v>206</v>
      </c>
      <c r="AB27" s="182"/>
      <c r="AC27" s="182"/>
      <c r="AD27" s="182"/>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row>
    <row r="28" spans="1:99" s="45" customFormat="1" ht="12" x14ac:dyDescent="0.25">
      <c r="A28" s="188" t="s">
        <v>207</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2" t="s">
        <v>208</v>
      </c>
      <c r="AB28" s="182"/>
      <c r="AC28" s="182"/>
      <c r="AD28" s="182"/>
      <c r="AE28" s="186" t="s">
        <v>179</v>
      </c>
      <c r="AF28" s="186"/>
      <c r="AG28" s="186"/>
      <c r="AH28" s="186"/>
      <c r="AI28" s="186"/>
      <c r="AJ28" s="186"/>
      <c r="AK28" s="186" t="s">
        <v>179</v>
      </c>
      <c r="AL28" s="186"/>
      <c r="AM28" s="186"/>
      <c r="AN28" s="186"/>
      <c r="AO28" s="186"/>
      <c r="AP28" s="186"/>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I28" s="185"/>
      <c r="CJ28" s="185"/>
      <c r="CK28" s="185"/>
      <c r="CL28" s="185"/>
      <c r="CM28" s="185"/>
      <c r="CN28" s="185"/>
      <c r="CO28" s="185"/>
      <c r="CP28" s="185"/>
      <c r="CQ28" s="185"/>
      <c r="CR28" s="185"/>
      <c r="CS28" s="185"/>
      <c r="CT28" s="185"/>
      <c r="CU28" s="185"/>
    </row>
    <row r="29" spans="1:99" s="45" customFormat="1" ht="12" x14ac:dyDescent="0.25">
      <c r="A29" s="181" t="s">
        <v>209</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2" t="s">
        <v>210</v>
      </c>
      <c r="AB29" s="182"/>
      <c r="AC29" s="182"/>
      <c r="AD29" s="182"/>
      <c r="AE29" s="187" t="s">
        <v>179</v>
      </c>
      <c r="AF29" s="187"/>
      <c r="AG29" s="187"/>
      <c r="AH29" s="187"/>
      <c r="AI29" s="187"/>
      <c r="AJ29" s="187"/>
      <c r="AK29" s="187" t="s">
        <v>179</v>
      </c>
      <c r="AL29" s="187"/>
      <c r="AM29" s="187"/>
      <c r="AN29" s="187"/>
      <c r="AO29" s="187"/>
      <c r="AP29" s="187"/>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row>
    <row r="30" spans="1:99" s="45" customFormat="1" ht="12" x14ac:dyDescent="0.25">
      <c r="A30" s="181" t="s">
        <v>211</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2" t="s">
        <v>212</v>
      </c>
      <c r="AB30" s="182"/>
      <c r="AC30" s="182"/>
      <c r="AD30" s="182"/>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row>
    <row r="31" spans="1:99" s="45" customFormat="1" ht="12" x14ac:dyDescent="0.25">
      <c r="A31" s="181" t="s">
        <v>213</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2" t="s">
        <v>214</v>
      </c>
      <c r="AB31" s="182"/>
      <c r="AC31" s="182"/>
      <c r="AD31" s="182"/>
      <c r="AE31" s="180"/>
      <c r="AF31" s="180"/>
      <c r="AG31" s="180"/>
      <c r="AH31" s="180"/>
      <c r="AI31" s="180"/>
      <c r="AJ31" s="180"/>
      <c r="AK31" s="180"/>
      <c r="AL31" s="180"/>
      <c r="AM31" s="180"/>
      <c r="AN31" s="180"/>
      <c r="AO31" s="180"/>
      <c r="AP31" s="180"/>
      <c r="AQ31" s="187" t="s">
        <v>179</v>
      </c>
      <c r="AR31" s="187"/>
      <c r="AS31" s="187"/>
      <c r="AT31" s="187"/>
      <c r="AU31" s="187"/>
      <c r="AV31" s="187"/>
      <c r="AW31" s="180"/>
      <c r="AX31" s="180"/>
      <c r="AY31" s="180"/>
      <c r="AZ31" s="180"/>
      <c r="BA31" s="180"/>
      <c r="BB31" s="180"/>
      <c r="BC31" s="180"/>
      <c r="BD31" s="180"/>
      <c r="BE31" s="180"/>
      <c r="BF31" s="180"/>
      <c r="BG31" s="180"/>
      <c r="BH31" s="180"/>
      <c r="BI31" s="187" t="s">
        <v>179</v>
      </c>
      <c r="BJ31" s="187"/>
      <c r="BK31" s="187"/>
      <c r="BL31" s="187"/>
      <c r="BM31" s="187"/>
      <c r="BN31" s="187"/>
      <c r="BO31" s="187" t="s">
        <v>179</v>
      </c>
      <c r="BP31" s="187"/>
      <c r="BQ31" s="187"/>
      <c r="BR31" s="187"/>
      <c r="BS31" s="187"/>
      <c r="BT31" s="187"/>
      <c r="BU31" s="187" t="s">
        <v>179</v>
      </c>
      <c r="BV31" s="187"/>
      <c r="BW31" s="187"/>
      <c r="BX31" s="187"/>
      <c r="BY31" s="187"/>
      <c r="BZ31" s="187"/>
      <c r="CA31" s="187" t="s">
        <v>179</v>
      </c>
      <c r="CB31" s="187"/>
      <c r="CC31" s="187"/>
      <c r="CD31" s="187"/>
      <c r="CE31" s="187"/>
      <c r="CF31" s="187"/>
      <c r="CG31" s="180"/>
      <c r="CH31" s="180"/>
      <c r="CI31" s="180"/>
      <c r="CJ31" s="180"/>
      <c r="CK31" s="180"/>
      <c r="CL31" s="180"/>
      <c r="CM31" s="180"/>
      <c r="CN31" s="180"/>
      <c r="CO31" s="180"/>
      <c r="CP31" s="180"/>
      <c r="CQ31" s="180"/>
      <c r="CR31" s="180"/>
      <c r="CS31" s="180"/>
      <c r="CT31" s="180"/>
      <c r="CU31" s="180"/>
    </row>
    <row r="32" spans="1:99" s="45" customFormat="1" ht="12" x14ac:dyDescent="0.25">
      <c r="A32" s="181" t="s">
        <v>215</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2" t="s">
        <v>216</v>
      </c>
      <c r="AB32" s="182"/>
      <c r="AC32" s="182"/>
      <c r="AD32" s="182"/>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row>
    <row r="33" spans="1:99" s="45" customFormat="1" ht="12" x14ac:dyDescent="0.25">
      <c r="A33" s="181" t="s">
        <v>217</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2" t="s">
        <v>218</v>
      </c>
      <c r="AB33" s="182"/>
      <c r="AC33" s="182"/>
      <c r="AD33" s="182"/>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row>
    <row r="34" spans="1:99" s="45" customFormat="1" ht="12" x14ac:dyDescent="0.25">
      <c r="A34" s="204" t="s">
        <v>219</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6"/>
      <c r="AA34" s="207" t="s">
        <v>220</v>
      </c>
      <c r="AB34" s="208"/>
      <c r="AC34" s="208"/>
      <c r="AD34" s="209"/>
      <c r="AE34" s="196"/>
      <c r="AF34" s="197"/>
      <c r="AG34" s="197"/>
      <c r="AH34" s="197"/>
      <c r="AI34" s="197"/>
      <c r="AJ34" s="198"/>
      <c r="AK34" s="196"/>
      <c r="AL34" s="197"/>
      <c r="AM34" s="197"/>
      <c r="AN34" s="197"/>
      <c r="AO34" s="197"/>
      <c r="AP34" s="198"/>
      <c r="AQ34" s="190" t="s">
        <v>179</v>
      </c>
      <c r="AR34" s="191"/>
      <c r="AS34" s="191"/>
      <c r="AT34" s="191"/>
      <c r="AU34" s="191"/>
      <c r="AV34" s="192"/>
      <c r="AW34" s="196"/>
      <c r="AX34" s="197"/>
      <c r="AY34" s="197"/>
      <c r="AZ34" s="197"/>
      <c r="BA34" s="197"/>
      <c r="BB34" s="198"/>
      <c r="BC34" s="190" t="s">
        <v>179</v>
      </c>
      <c r="BD34" s="191"/>
      <c r="BE34" s="191"/>
      <c r="BF34" s="191"/>
      <c r="BG34" s="191"/>
      <c r="BH34" s="192"/>
      <c r="BI34" s="190" t="s">
        <v>179</v>
      </c>
      <c r="BJ34" s="191"/>
      <c r="BK34" s="191"/>
      <c r="BL34" s="191"/>
      <c r="BM34" s="191"/>
      <c r="BN34" s="192"/>
      <c r="BO34" s="190" t="s">
        <v>179</v>
      </c>
      <c r="BP34" s="191"/>
      <c r="BQ34" s="191"/>
      <c r="BR34" s="191"/>
      <c r="BS34" s="191"/>
      <c r="BT34" s="192"/>
      <c r="BU34" s="190" t="s">
        <v>179</v>
      </c>
      <c r="BV34" s="191"/>
      <c r="BW34" s="191"/>
      <c r="BX34" s="191"/>
      <c r="BY34" s="191"/>
      <c r="BZ34" s="192"/>
      <c r="CA34" s="190" t="s">
        <v>179</v>
      </c>
      <c r="CB34" s="191"/>
      <c r="CC34" s="191"/>
      <c r="CD34" s="191"/>
      <c r="CE34" s="191"/>
      <c r="CF34" s="192"/>
      <c r="CG34" s="196"/>
      <c r="CH34" s="197"/>
      <c r="CI34" s="197"/>
      <c r="CJ34" s="197"/>
      <c r="CK34" s="197"/>
      <c r="CL34" s="198"/>
      <c r="CM34" s="196"/>
      <c r="CN34" s="197"/>
      <c r="CO34" s="197"/>
      <c r="CP34" s="197"/>
      <c r="CQ34" s="197"/>
      <c r="CR34" s="197"/>
      <c r="CS34" s="197"/>
      <c r="CT34" s="197"/>
      <c r="CU34" s="198"/>
    </row>
    <row r="35" spans="1:99" s="45" customFormat="1" ht="12" x14ac:dyDescent="0.25">
      <c r="A35" s="202" t="s">
        <v>221</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10"/>
      <c r="AB35" s="211"/>
      <c r="AC35" s="211"/>
      <c r="AD35" s="212"/>
      <c r="AE35" s="199"/>
      <c r="AF35" s="200"/>
      <c r="AG35" s="200"/>
      <c r="AH35" s="200"/>
      <c r="AI35" s="200"/>
      <c r="AJ35" s="201"/>
      <c r="AK35" s="199"/>
      <c r="AL35" s="200"/>
      <c r="AM35" s="200"/>
      <c r="AN35" s="200"/>
      <c r="AO35" s="200"/>
      <c r="AP35" s="201"/>
      <c r="AQ35" s="193"/>
      <c r="AR35" s="194"/>
      <c r="AS35" s="194"/>
      <c r="AT35" s="194"/>
      <c r="AU35" s="194"/>
      <c r="AV35" s="195"/>
      <c r="AW35" s="199"/>
      <c r="AX35" s="200"/>
      <c r="AY35" s="200"/>
      <c r="AZ35" s="200"/>
      <c r="BA35" s="200"/>
      <c r="BB35" s="201"/>
      <c r="BC35" s="193"/>
      <c r="BD35" s="194"/>
      <c r="BE35" s="194"/>
      <c r="BF35" s="194"/>
      <c r="BG35" s="194"/>
      <c r="BH35" s="195"/>
      <c r="BI35" s="193"/>
      <c r="BJ35" s="194"/>
      <c r="BK35" s="194"/>
      <c r="BL35" s="194"/>
      <c r="BM35" s="194"/>
      <c r="BN35" s="195"/>
      <c r="BO35" s="193"/>
      <c r="BP35" s="194"/>
      <c r="BQ35" s="194"/>
      <c r="BR35" s="194"/>
      <c r="BS35" s="194"/>
      <c r="BT35" s="195"/>
      <c r="BU35" s="193"/>
      <c r="BV35" s="194"/>
      <c r="BW35" s="194"/>
      <c r="BX35" s="194"/>
      <c r="BY35" s="194"/>
      <c r="BZ35" s="195"/>
      <c r="CA35" s="193"/>
      <c r="CB35" s="194"/>
      <c r="CC35" s="194"/>
      <c r="CD35" s="194"/>
      <c r="CE35" s="194"/>
      <c r="CF35" s="195"/>
      <c r="CG35" s="199"/>
      <c r="CH35" s="200"/>
      <c r="CI35" s="200"/>
      <c r="CJ35" s="200"/>
      <c r="CK35" s="200"/>
      <c r="CL35" s="201"/>
      <c r="CM35" s="199"/>
      <c r="CN35" s="200"/>
      <c r="CO35" s="200"/>
      <c r="CP35" s="200"/>
      <c r="CQ35" s="200"/>
      <c r="CR35" s="200"/>
      <c r="CS35" s="200"/>
      <c r="CT35" s="200"/>
      <c r="CU35" s="201"/>
    </row>
    <row r="36" spans="1:99" s="45" customFormat="1" ht="12" x14ac:dyDescent="0.25">
      <c r="A36" s="181" t="s">
        <v>222</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2" t="s">
        <v>223</v>
      </c>
      <c r="AB36" s="182"/>
      <c r="AC36" s="182"/>
      <c r="AD36" s="182"/>
      <c r="AE36" s="187" t="s">
        <v>179</v>
      </c>
      <c r="AF36" s="187"/>
      <c r="AG36" s="187"/>
      <c r="AH36" s="187"/>
      <c r="AI36" s="187"/>
      <c r="AJ36" s="187"/>
      <c r="AK36" s="187" t="s">
        <v>179</v>
      </c>
      <c r="AL36" s="187"/>
      <c r="AM36" s="187"/>
      <c r="AN36" s="187"/>
      <c r="AO36" s="187"/>
      <c r="AP36" s="187"/>
      <c r="AQ36" s="187" t="s">
        <v>179</v>
      </c>
      <c r="AR36" s="187"/>
      <c r="AS36" s="187"/>
      <c r="AT36" s="187"/>
      <c r="AU36" s="187"/>
      <c r="AV36" s="187"/>
      <c r="AW36" s="203"/>
      <c r="AX36" s="203"/>
      <c r="AY36" s="203"/>
      <c r="AZ36" s="203"/>
      <c r="BA36" s="203"/>
      <c r="BB36" s="203"/>
      <c r="BC36" s="180"/>
      <c r="BD36" s="180"/>
      <c r="BE36" s="180"/>
      <c r="BF36" s="180"/>
      <c r="BG36" s="180"/>
      <c r="BH36" s="180"/>
      <c r="BI36" s="187" t="s">
        <v>179</v>
      </c>
      <c r="BJ36" s="187"/>
      <c r="BK36" s="187"/>
      <c r="BL36" s="187"/>
      <c r="BM36" s="187"/>
      <c r="BN36" s="187"/>
      <c r="BO36" s="187" t="s">
        <v>179</v>
      </c>
      <c r="BP36" s="187"/>
      <c r="BQ36" s="187"/>
      <c r="BR36" s="187"/>
      <c r="BS36" s="187"/>
      <c r="BT36" s="187"/>
      <c r="BU36" s="187" t="s">
        <v>179</v>
      </c>
      <c r="BV36" s="187"/>
      <c r="BW36" s="187"/>
      <c r="BX36" s="187"/>
      <c r="BY36" s="187"/>
      <c r="BZ36" s="187"/>
      <c r="CA36" s="187" t="s">
        <v>179</v>
      </c>
      <c r="CB36" s="187"/>
      <c r="CC36" s="187"/>
      <c r="CD36" s="187"/>
      <c r="CE36" s="187"/>
      <c r="CF36" s="187"/>
      <c r="CG36" s="180"/>
      <c r="CH36" s="180"/>
      <c r="CI36" s="180"/>
      <c r="CJ36" s="180"/>
      <c r="CK36" s="180"/>
      <c r="CL36" s="180"/>
      <c r="CM36" s="180"/>
      <c r="CN36" s="180"/>
      <c r="CO36" s="180"/>
      <c r="CP36" s="180"/>
      <c r="CQ36" s="180"/>
      <c r="CR36" s="180"/>
      <c r="CS36" s="180"/>
      <c r="CT36" s="180"/>
      <c r="CU36" s="180"/>
    </row>
    <row r="37" spans="1:99" s="45" customFormat="1" ht="12" x14ac:dyDescent="0.25">
      <c r="A37" s="188" t="s">
        <v>224</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9" t="s">
        <v>225</v>
      </c>
      <c r="AB37" s="189"/>
      <c r="AC37" s="189"/>
      <c r="AD37" s="189"/>
      <c r="AE37" s="186" t="s">
        <v>179</v>
      </c>
      <c r="AF37" s="186"/>
      <c r="AG37" s="186"/>
      <c r="AH37" s="186"/>
      <c r="AI37" s="186"/>
      <c r="AJ37" s="186"/>
      <c r="AK37" s="186" t="s">
        <v>179</v>
      </c>
      <c r="AL37" s="186"/>
      <c r="AM37" s="186"/>
      <c r="AN37" s="186"/>
      <c r="AO37" s="186"/>
      <c r="AP37" s="186"/>
      <c r="AQ37" s="186" t="s">
        <v>179</v>
      </c>
      <c r="AR37" s="186"/>
      <c r="AS37" s="186"/>
      <c r="AT37" s="186"/>
      <c r="AU37" s="186"/>
      <c r="AV37" s="186"/>
      <c r="AW37" s="185"/>
      <c r="AX37" s="185"/>
      <c r="AY37" s="185"/>
      <c r="AZ37" s="185"/>
      <c r="BA37" s="185"/>
      <c r="BB37" s="185"/>
      <c r="BC37" s="185"/>
      <c r="BD37" s="185"/>
      <c r="BE37" s="185"/>
      <c r="BF37" s="185"/>
      <c r="BG37" s="185"/>
      <c r="BH37" s="185"/>
      <c r="BI37" s="186" t="s">
        <v>179</v>
      </c>
      <c r="BJ37" s="186"/>
      <c r="BK37" s="186"/>
      <c r="BL37" s="186"/>
      <c r="BM37" s="186"/>
      <c r="BN37" s="186"/>
      <c r="BO37" s="186" t="s">
        <v>179</v>
      </c>
      <c r="BP37" s="186"/>
      <c r="BQ37" s="186"/>
      <c r="BR37" s="186"/>
      <c r="BS37" s="186"/>
      <c r="BT37" s="186"/>
      <c r="BU37" s="186" t="s">
        <v>179</v>
      </c>
      <c r="BV37" s="186"/>
      <c r="BW37" s="186"/>
      <c r="BX37" s="186"/>
      <c r="BY37" s="186"/>
      <c r="BZ37" s="186"/>
      <c r="CA37" s="186" t="s">
        <v>179</v>
      </c>
      <c r="CB37" s="186"/>
      <c r="CC37" s="186"/>
      <c r="CD37" s="186"/>
      <c r="CE37" s="186"/>
      <c r="CF37" s="186"/>
      <c r="CG37" s="185"/>
      <c r="CH37" s="185"/>
      <c r="CI37" s="185"/>
      <c r="CJ37" s="185"/>
      <c r="CK37" s="185"/>
      <c r="CL37" s="185"/>
      <c r="CM37" s="185"/>
      <c r="CN37" s="185"/>
      <c r="CO37" s="185"/>
      <c r="CP37" s="185"/>
      <c r="CQ37" s="185"/>
      <c r="CR37" s="185"/>
      <c r="CS37" s="185"/>
      <c r="CT37" s="185"/>
      <c r="CU37" s="185"/>
    </row>
    <row r="38" spans="1:99" s="45" customFormat="1" ht="12" x14ac:dyDescent="0.25">
      <c r="A38" s="181" t="s">
        <v>226</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2" t="s">
        <v>227</v>
      </c>
      <c r="AB38" s="182"/>
      <c r="AC38" s="182"/>
      <c r="AD38" s="182"/>
      <c r="AE38" s="187" t="s">
        <v>179</v>
      </c>
      <c r="AF38" s="187"/>
      <c r="AG38" s="187"/>
      <c r="AH38" s="187"/>
      <c r="AI38" s="187"/>
      <c r="AJ38" s="187"/>
      <c r="AK38" s="187" t="s">
        <v>179</v>
      </c>
      <c r="AL38" s="187"/>
      <c r="AM38" s="187"/>
      <c r="AN38" s="187"/>
      <c r="AO38" s="187"/>
      <c r="AP38" s="187"/>
      <c r="AQ38" s="187" t="s">
        <v>179</v>
      </c>
      <c r="AR38" s="187"/>
      <c r="AS38" s="187"/>
      <c r="AT38" s="187"/>
      <c r="AU38" s="187"/>
      <c r="AV38" s="187"/>
      <c r="AW38" s="180"/>
      <c r="AX38" s="180"/>
      <c r="AY38" s="180"/>
      <c r="AZ38" s="180"/>
      <c r="BA38" s="180"/>
      <c r="BB38" s="180"/>
      <c r="BC38" s="180"/>
      <c r="BD38" s="180"/>
      <c r="BE38" s="180"/>
      <c r="BF38" s="180"/>
      <c r="BG38" s="180"/>
      <c r="BH38" s="180"/>
      <c r="BI38" s="187" t="s">
        <v>179</v>
      </c>
      <c r="BJ38" s="187"/>
      <c r="BK38" s="187"/>
      <c r="BL38" s="187"/>
      <c r="BM38" s="187"/>
      <c r="BN38" s="187"/>
      <c r="BO38" s="187" t="s">
        <v>179</v>
      </c>
      <c r="BP38" s="187"/>
      <c r="BQ38" s="187"/>
      <c r="BR38" s="187"/>
      <c r="BS38" s="187"/>
      <c r="BT38" s="187"/>
      <c r="BU38" s="187" t="s">
        <v>179</v>
      </c>
      <c r="BV38" s="187"/>
      <c r="BW38" s="187"/>
      <c r="BX38" s="187"/>
      <c r="BY38" s="187"/>
      <c r="BZ38" s="187"/>
      <c r="CA38" s="187" t="s">
        <v>179</v>
      </c>
      <c r="CB38" s="187"/>
      <c r="CC38" s="187"/>
      <c r="CD38" s="187"/>
      <c r="CE38" s="187"/>
      <c r="CF38" s="187"/>
      <c r="CG38" s="180"/>
      <c r="CH38" s="180"/>
      <c r="CI38" s="180"/>
      <c r="CJ38" s="180"/>
      <c r="CK38" s="180"/>
      <c r="CL38" s="180"/>
      <c r="CM38" s="180"/>
      <c r="CN38" s="180"/>
      <c r="CO38" s="180"/>
      <c r="CP38" s="180"/>
      <c r="CQ38" s="180"/>
      <c r="CR38" s="180"/>
      <c r="CS38" s="180"/>
      <c r="CT38" s="180"/>
      <c r="CU38" s="180"/>
    </row>
    <row r="39" spans="1:99" s="45" customFormat="1" ht="12" x14ac:dyDescent="0.25">
      <c r="A39" s="181" t="s">
        <v>45</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2" t="s">
        <v>228</v>
      </c>
      <c r="AB39" s="182"/>
      <c r="AC39" s="182"/>
      <c r="AD39" s="182"/>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row>
    <row r="40" spans="1:99" s="45" customFormat="1" ht="12" x14ac:dyDescent="0.25">
      <c r="A40" s="183" t="s">
        <v>229</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4" t="s">
        <v>230</v>
      </c>
      <c r="AB40" s="184"/>
      <c r="AC40" s="184"/>
      <c r="AD40" s="184"/>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row>
    <row r="41" spans="1:99" s="45" customFormat="1" ht="12" x14ac:dyDescent="0.25">
      <c r="A41" s="181" t="s">
        <v>231</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2" t="s">
        <v>232</v>
      </c>
      <c r="AB41" s="182"/>
      <c r="AC41" s="182"/>
      <c r="AD41" s="182"/>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row>
    <row r="42" spans="1:99" s="45" customFormat="1" ht="12" x14ac:dyDescent="0.25"/>
    <row r="43" spans="1:99" s="45" customFormat="1" ht="12" x14ac:dyDescent="0.25"/>
    <row r="44" spans="1:99" s="45" customFormat="1" ht="12" x14ac:dyDescent="0.25"/>
    <row r="45" spans="1:99" s="45" customFormat="1" ht="12" x14ac:dyDescent="0.25"/>
    <row r="46" spans="1:99" s="45" customFormat="1" ht="12" x14ac:dyDescent="0.25"/>
    <row r="47" spans="1:99" s="45" customFormat="1" ht="12" x14ac:dyDescent="0.25"/>
    <row r="48" spans="1:99" s="45" customFormat="1" ht="12" x14ac:dyDescent="0.25"/>
  </sheetData>
  <sheetProtection password="8116" sheet="1" objects="1" scenarios="1"/>
  <mergeCells count="437">
    <mergeCell ref="A2:CU2"/>
    <mergeCell ref="A5:Z5"/>
    <mergeCell ref="AA5:AD5"/>
    <mergeCell ref="AE5:CL5"/>
    <mergeCell ref="CM5:CU5"/>
    <mergeCell ref="A6:Z6"/>
    <mergeCell ref="AA6:AD6"/>
    <mergeCell ref="AE6:AP6"/>
    <mergeCell ref="AQ6:AV6"/>
    <mergeCell ref="AW6:BH6"/>
    <mergeCell ref="BI6:CF6"/>
    <mergeCell ref="CG6:CL6"/>
    <mergeCell ref="CM6:CU6"/>
    <mergeCell ref="A7:Z7"/>
    <mergeCell ref="AA7:AD7"/>
    <mergeCell ref="AE7:AP7"/>
    <mergeCell ref="AQ7:AV7"/>
    <mergeCell ref="AW7:BH7"/>
    <mergeCell ref="BI7:CF7"/>
    <mergeCell ref="CG7:CL7"/>
    <mergeCell ref="CM7:CU7"/>
    <mergeCell ref="A8:Z8"/>
    <mergeCell ref="AA8:AD8"/>
    <mergeCell ref="AE8:AJ8"/>
    <mergeCell ref="AK8:AP8"/>
    <mergeCell ref="AQ8:AV8"/>
    <mergeCell ref="AW8:BB8"/>
    <mergeCell ref="BC8:BH8"/>
    <mergeCell ref="BI8:BT8"/>
    <mergeCell ref="BU8:CF8"/>
    <mergeCell ref="CG8:CL8"/>
    <mergeCell ref="CM8:CU8"/>
    <mergeCell ref="A9:Z9"/>
    <mergeCell ref="AA9:AD9"/>
    <mergeCell ref="AE9:AJ9"/>
    <mergeCell ref="AK9:AP9"/>
    <mergeCell ref="AQ9:AV9"/>
    <mergeCell ref="AW9:BB9"/>
    <mergeCell ref="BC9:BH9"/>
    <mergeCell ref="BI9:BN9"/>
    <mergeCell ref="BO9:BT9"/>
    <mergeCell ref="A10:Z10"/>
    <mergeCell ref="AA10:AD10"/>
    <mergeCell ref="AE10:AJ10"/>
    <mergeCell ref="AK10:AP10"/>
    <mergeCell ref="AQ10:AV10"/>
    <mergeCell ref="AW10:BB10"/>
    <mergeCell ref="BC10:BH10"/>
    <mergeCell ref="BI10:BN10"/>
    <mergeCell ref="BO10:BT10"/>
    <mergeCell ref="AQ11:AV11"/>
    <mergeCell ref="AW11:BB11"/>
    <mergeCell ref="BC11:BH11"/>
    <mergeCell ref="BI11:BN11"/>
    <mergeCell ref="BO11:BT11"/>
    <mergeCell ref="BU9:BZ9"/>
    <mergeCell ref="CA9:CF9"/>
    <mergeCell ref="CG9:CL9"/>
    <mergeCell ref="CM9:CU9"/>
    <mergeCell ref="BU10:BZ10"/>
    <mergeCell ref="CA10:CF10"/>
    <mergeCell ref="CG10:CL10"/>
    <mergeCell ref="CM10:CU10"/>
    <mergeCell ref="BC13:BH14"/>
    <mergeCell ref="BI13:BN14"/>
    <mergeCell ref="BO13:BT14"/>
    <mergeCell ref="BU11:BZ11"/>
    <mergeCell ref="CA11:CF11"/>
    <mergeCell ref="CG11:CL11"/>
    <mergeCell ref="CM11:CU11"/>
    <mergeCell ref="A12:Z12"/>
    <mergeCell ref="AA12:AD12"/>
    <mergeCell ref="AE12:AJ12"/>
    <mergeCell ref="AK12:AP12"/>
    <mergeCell ref="AQ12:AV12"/>
    <mergeCell ref="AW12:BB12"/>
    <mergeCell ref="BC12:BH12"/>
    <mergeCell ref="BI12:BN12"/>
    <mergeCell ref="BO12:BT12"/>
    <mergeCell ref="BU12:BZ12"/>
    <mergeCell ref="CA12:CF12"/>
    <mergeCell ref="CG12:CL12"/>
    <mergeCell ref="CM12:CU12"/>
    <mergeCell ref="A11:Z11"/>
    <mergeCell ref="AA11:AD11"/>
    <mergeCell ref="AE11:AJ11"/>
    <mergeCell ref="AK11:AP11"/>
    <mergeCell ref="BU13:BZ14"/>
    <mergeCell ref="CA13:CF14"/>
    <mergeCell ref="CG13:CL14"/>
    <mergeCell ref="CM13:CU14"/>
    <mergeCell ref="A14:Z14"/>
    <mergeCell ref="A15:Z15"/>
    <mergeCell ref="AA15:AD15"/>
    <mergeCell ref="AE15:AJ15"/>
    <mergeCell ref="AK15:AP15"/>
    <mergeCell ref="AQ15:AV15"/>
    <mergeCell ref="AW15:BB15"/>
    <mergeCell ref="BC15:BH15"/>
    <mergeCell ref="BI15:BN15"/>
    <mergeCell ref="BO15:BT15"/>
    <mergeCell ref="BU15:BZ15"/>
    <mergeCell ref="CA15:CF15"/>
    <mergeCell ref="CG15:CL15"/>
    <mergeCell ref="CM15:CU15"/>
    <mergeCell ref="A13:Z13"/>
    <mergeCell ref="AA13:AD14"/>
    <mergeCell ref="AE13:AJ14"/>
    <mergeCell ref="AK13:AP14"/>
    <mergeCell ref="AQ13:AV14"/>
    <mergeCell ref="AW13:BB14"/>
    <mergeCell ref="CM16:CU16"/>
    <mergeCell ref="A17:Z17"/>
    <mergeCell ref="AA17:AD17"/>
    <mergeCell ref="AE17:AJ17"/>
    <mergeCell ref="AK17:AP17"/>
    <mergeCell ref="AQ17:AV17"/>
    <mergeCell ref="AW17:BB17"/>
    <mergeCell ref="BC17:BH17"/>
    <mergeCell ref="BI17:BN17"/>
    <mergeCell ref="BO17:BT17"/>
    <mergeCell ref="BU17:BZ17"/>
    <mergeCell ref="CA17:CF17"/>
    <mergeCell ref="CG17:CL17"/>
    <mergeCell ref="CM17:CU17"/>
    <mergeCell ref="A16:Z16"/>
    <mergeCell ref="AA16:AD16"/>
    <mergeCell ref="AE16:AJ16"/>
    <mergeCell ref="AK16:AP16"/>
    <mergeCell ref="AQ16:AV16"/>
    <mergeCell ref="AW16:BB16"/>
    <mergeCell ref="BC16:BH16"/>
    <mergeCell ref="BI16:BN16"/>
    <mergeCell ref="BO16:BT16"/>
    <mergeCell ref="AK18:AP18"/>
    <mergeCell ref="AQ18:AV18"/>
    <mergeCell ref="AW18:BB18"/>
    <mergeCell ref="BC18:BH18"/>
    <mergeCell ref="BI18:BN18"/>
    <mergeCell ref="BO18:BT18"/>
    <mergeCell ref="BU16:BZ16"/>
    <mergeCell ref="CA16:CF16"/>
    <mergeCell ref="CG16:CL16"/>
    <mergeCell ref="AW20:BB20"/>
    <mergeCell ref="BC20:BH20"/>
    <mergeCell ref="BI20:BN20"/>
    <mergeCell ref="BO20:BT20"/>
    <mergeCell ref="BU18:BZ18"/>
    <mergeCell ref="CA18:CF18"/>
    <mergeCell ref="CG18:CL18"/>
    <mergeCell ref="CM18:CU18"/>
    <mergeCell ref="A19:Z19"/>
    <mergeCell ref="AA19:AD19"/>
    <mergeCell ref="AE19:AJ19"/>
    <mergeCell ref="AK19:AP19"/>
    <mergeCell ref="AQ19:AV19"/>
    <mergeCell ref="AW19:BB19"/>
    <mergeCell ref="BC19:BH19"/>
    <mergeCell ref="BI19:BN19"/>
    <mergeCell ref="BO19:BT19"/>
    <mergeCell ref="BU19:BZ19"/>
    <mergeCell ref="CA19:CF19"/>
    <mergeCell ref="CG19:CL19"/>
    <mergeCell ref="CM19:CU19"/>
    <mergeCell ref="A18:Z18"/>
    <mergeCell ref="AA18:AD18"/>
    <mergeCell ref="AE18:AJ18"/>
    <mergeCell ref="BI22:BN22"/>
    <mergeCell ref="BO22:BT22"/>
    <mergeCell ref="BU20:BZ20"/>
    <mergeCell ref="CA20:CF20"/>
    <mergeCell ref="CG20:CL20"/>
    <mergeCell ref="CM20:CU20"/>
    <mergeCell ref="A21:Z21"/>
    <mergeCell ref="AA21:AD21"/>
    <mergeCell ref="AE21:AJ21"/>
    <mergeCell ref="AK21:AP21"/>
    <mergeCell ref="AQ21:AV21"/>
    <mergeCell ref="AW21:BB21"/>
    <mergeCell ref="BC21:BH21"/>
    <mergeCell ref="BI21:BN21"/>
    <mergeCell ref="BO21:BT21"/>
    <mergeCell ref="BU21:BZ21"/>
    <mergeCell ref="CA21:CF21"/>
    <mergeCell ref="CG21:CL21"/>
    <mergeCell ref="CM21:CU21"/>
    <mergeCell ref="A20:Z20"/>
    <mergeCell ref="AA20:AD20"/>
    <mergeCell ref="AE20:AJ20"/>
    <mergeCell ref="AK20:AP20"/>
    <mergeCell ref="AQ20:AV20"/>
    <mergeCell ref="BU22:BZ22"/>
    <mergeCell ref="CA22:CF22"/>
    <mergeCell ref="CG22:CL22"/>
    <mergeCell ref="CM22:CU22"/>
    <mergeCell ref="A23:Z23"/>
    <mergeCell ref="AA23:AD23"/>
    <mergeCell ref="AE23:AJ23"/>
    <mergeCell ref="AK23:AP23"/>
    <mergeCell ref="AQ23:AV23"/>
    <mergeCell ref="AW23:BB23"/>
    <mergeCell ref="BC23:BH23"/>
    <mergeCell ref="BI23:BN23"/>
    <mergeCell ref="BO23:BT23"/>
    <mergeCell ref="BU23:BZ23"/>
    <mergeCell ref="CA23:CF23"/>
    <mergeCell ref="CG23:CL23"/>
    <mergeCell ref="CM23:CU23"/>
    <mergeCell ref="A22:Z22"/>
    <mergeCell ref="AA22:AD22"/>
    <mergeCell ref="AE22:AJ22"/>
    <mergeCell ref="AK22:AP22"/>
    <mergeCell ref="AQ22:AV22"/>
    <mergeCell ref="AW22:BB22"/>
    <mergeCell ref="BC22:BH22"/>
    <mergeCell ref="CM24:CU24"/>
    <mergeCell ref="A25:Z25"/>
    <mergeCell ref="AA25:AD25"/>
    <mergeCell ref="AE25:AJ25"/>
    <mergeCell ref="AK25:AP25"/>
    <mergeCell ref="AQ25:AV25"/>
    <mergeCell ref="AW25:BB25"/>
    <mergeCell ref="BC25:BH25"/>
    <mergeCell ref="BI25:BN25"/>
    <mergeCell ref="BO25:BT25"/>
    <mergeCell ref="BU25:BZ25"/>
    <mergeCell ref="CA25:CF25"/>
    <mergeCell ref="CG25:CL25"/>
    <mergeCell ref="CM25:CU25"/>
    <mergeCell ref="A24:Z24"/>
    <mergeCell ref="AA24:AD24"/>
    <mergeCell ref="AE24:AJ24"/>
    <mergeCell ref="AK24:AP24"/>
    <mergeCell ref="AQ24:AV24"/>
    <mergeCell ref="AW24:BB24"/>
    <mergeCell ref="BC24:BH24"/>
    <mergeCell ref="BI24:BN24"/>
    <mergeCell ref="BO24:BT24"/>
    <mergeCell ref="AK26:AP26"/>
    <mergeCell ref="AQ26:AV26"/>
    <mergeCell ref="AW26:BB26"/>
    <mergeCell ref="BC26:BH26"/>
    <mergeCell ref="BI26:BN26"/>
    <mergeCell ref="BO26:BT26"/>
    <mergeCell ref="BU24:BZ24"/>
    <mergeCell ref="CA24:CF24"/>
    <mergeCell ref="CG24:CL24"/>
    <mergeCell ref="AW28:BB28"/>
    <mergeCell ref="BC28:BH28"/>
    <mergeCell ref="BI28:BN28"/>
    <mergeCell ref="BO28:BT28"/>
    <mergeCell ref="BU26:BZ26"/>
    <mergeCell ref="CA26:CF26"/>
    <mergeCell ref="CG26:CL26"/>
    <mergeCell ref="CM26:CU26"/>
    <mergeCell ref="A27:Z27"/>
    <mergeCell ref="AA27:AD27"/>
    <mergeCell ref="AE27:AJ27"/>
    <mergeCell ref="AK27:AP27"/>
    <mergeCell ref="AQ27:AV27"/>
    <mergeCell ref="AW27:BB27"/>
    <mergeCell ref="BC27:BH27"/>
    <mergeCell ref="BI27:BN27"/>
    <mergeCell ref="BO27:BT27"/>
    <mergeCell ref="BU27:BZ27"/>
    <mergeCell ref="CA27:CF27"/>
    <mergeCell ref="CG27:CL27"/>
    <mergeCell ref="CM27:CU27"/>
    <mergeCell ref="A26:Z26"/>
    <mergeCell ref="AA26:AD26"/>
    <mergeCell ref="AE26:AJ26"/>
    <mergeCell ref="BI30:BN30"/>
    <mergeCell ref="BO30:BT30"/>
    <mergeCell ref="BU28:BZ28"/>
    <mergeCell ref="CA28:CF28"/>
    <mergeCell ref="CG28:CL28"/>
    <mergeCell ref="CM28:CU28"/>
    <mergeCell ref="A29:Z29"/>
    <mergeCell ref="AA29:AD29"/>
    <mergeCell ref="AE29:AJ29"/>
    <mergeCell ref="AK29:AP29"/>
    <mergeCell ref="AQ29:AV29"/>
    <mergeCell ref="AW29:BB29"/>
    <mergeCell ref="BC29:BH29"/>
    <mergeCell ref="BI29:BN29"/>
    <mergeCell ref="BO29:BT29"/>
    <mergeCell ref="BU29:BZ29"/>
    <mergeCell ref="CA29:CF29"/>
    <mergeCell ref="CG29:CL29"/>
    <mergeCell ref="CM29:CU29"/>
    <mergeCell ref="A28:Z28"/>
    <mergeCell ref="AA28:AD28"/>
    <mergeCell ref="AE28:AJ28"/>
    <mergeCell ref="AK28:AP28"/>
    <mergeCell ref="AQ28:AV28"/>
    <mergeCell ref="BU30:BZ30"/>
    <mergeCell ref="CA30:CF30"/>
    <mergeCell ref="CG30:CL30"/>
    <mergeCell ref="CM30:CU30"/>
    <mergeCell ref="A31:Z31"/>
    <mergeCell ref="AA31:AD31"/>
    <mergeCell ref="AE31:AJ31"/>
    <mergeCell ref="AK31:AP31"/>
    <mergeCell ref="AQ31:AV31"/>
    <mergeCell ref="AW31:BB31"/>
    <mergeCell ref="BC31:BH31"/>
    <mergeCell ref="BI31:BN31"/>
    <mergeCell ref="BO31:BT31"/>
    <mergeCell ref="BU31:BZ31"/>
    <mergeCell ref="CA31:CF31"/>
    <mergeCell ref="CG31:CL31"/>
    <mergeCell ref="CM31:CU31"/>
    <mergeCell ref="A30:Z30"/>
    <mergeCell ref="AA30:AD30"/>
    <mergeCell ref="AE30:AJ30"/>
    <mergeCell ref="AK30:AP30"/>
    <mergeCell ref="AQ30:AV30"/>
    <mergeCell ref="AW30:BB30"/>
    <mergeCell ref="BC30:BH30"/>
    <mergeCell ref="CG32:CL32"/>
    <mergeCell ref="CM32:CU32"/>
    <mergeCell ref="A33:Z33"/>
    <mergeCell ref="AA33:AD33"/>
    <mergeCell ref="AE33:AJ33"/>
    <mergeCell ref="AK33:AP33"/>
    <mergeCell ref="AQ33:AV33"/>
    <mergeCell ref="AW33:BB33"/>
    <mergeCell ref="BC33:BH33"/>
    <mergeCell ref="BI33:BN33"/>
    <mergeCell ref="BO33:BT33"/>
    <mergeCell ref="BU33:BZ33"/>
    <mergeCell ref="CA33:CF33"/>
    <mergeCell ref="CG33:CL33"/>
    <mergeCell ref="CM33:CU33"/>
    <mergeCell ref="A32:Z32"/>
    <mergeCell ref="AA32:AD32"/>
    <mergeCell ref="AE32:AJ32"/>
    <mergeCell ref="AK32:AP32"/>
    <mergeCell ref="AQ32:AV32"/>
    <mergeCell ref="AW32:BB32"/>
    <mergeCell ref="BC32:BH32"/>
    <mergeCell ref="BI32:BN32"/>
    <mergeCell ref="BO32:BT32"/>
    <mergeCell ref="AE34:AJ35"/>
    <mergeCell ref="AK34:AP35"/>
    <mergeCell ref="AQ34:AV35"/>
    <mergeCell ref="AW34:BB35"/>
    <mergeCell ref="BC34:BH35"/>
    <mergeCell ref="BI34:BN35"/>
    <mergeCell ref="BO34:BT35"/>
    <mergeCell ref="BU32:BZ32"/>
    <mergeCell ref="CA32:CF32"/>
    <mergeCell ref="AW37:BB37"/>
    <mergeCell ref="BC37:BH37"/>
    <mergeCell ref="BI37:BN37"/>
    <mergeCell ref="BO37:BT37"/>
    <mergeCell ref="BU34:BZ35"/>
    <mergeCell ref="CA34:CF35"/>
    <mergeCell ref="CG34:CL35"/>
    <mergeCell ref="CM34:CU35"/>
    <mergeCell ref="A35:Z35"/>
    <mergeCell ref="A36:Z36"/>
    <mergeCell ref="AA36:AD36"/>
    <mergeCell ref="AE36:AJ36"/>
    <mergeCell ref="AK36:AP36"/>
    <mergeCell ref="AQ36:AV36"/>
    <mergeCell ref="AW36:BB36"/>
    <mergeCell ref="BC36:BH36"/>
    <mergeCell ref="BI36:BN36"/>
    <mergeCell ref="BO36:BT36"/>
    <mergeCell ref="BU36:BZ36"/>
    <mergeCell ref="CA36:CF36"/>
    <mergeCell ref="CG36:CL36"/>
    <mergeCell ref="CM36:CU36"/>
    <mergeCell ref="A34:Z34"/>
    <mergeCell ref="AA34:AD35"/>
    <mergeCell ref="BI39:BN39"/>
    <mergeCell ref="BO39:BT39"/>
    <mergeCell ref="BU37:BZ37"/>
    <mergeCell ref="CA37:CF37"/>
    <mergeCell ref="CG37:CL37"/>
    <mergeCell ref="CM37:CU37"/>
    <mergeCell ref="A38:Z38"/>
    <mergeCell ref="AA38:AD38"/>
    <mergeCell ref="AE38:AJ38"/>
    <mergeCell ref="AK38:AP38"/>
    <mergeCell ref="AQ38:AV38"/>
    <mergeCell ref="AW38:BB38"/>
    <mergeCell ref="BC38:BH38"/>
    <mergeCell ref="BI38:BN38"/>
    <mergeCell ref="BO38:BT38"/>
    <mergeCell ref="BU38:BZ38"/>
    <mergeCell ref="CA38:CF38"/>
    <mergeCell ref="CG38:CL38"/>
    <mergeCell ref="CM38:CU38"/>
    <mergeCell ref="A37:Z37"/>
    <mergeCell ref="AA37:AD37"/>
    <mergeCell ref="AE37:AJ37"/>
    <mergeCell ref="AK37:AP37"/>
    <mergeCell ref="AQ37:AV37"/>
    <mergeCell ref="BU39:BZ39"/>
    <mergeCell ref="CA39:CF39"/>
    <mergeCell ref="CG39:CL39"/>
    <mergeCell ref="CM39:CU39"/>
    <mergeCell ref="A40:Z40"/>
    <mergeCell ref="AA40:AD40"/>
    <mergeCell ref="AE40:AJ40"/>
    <mergeCell ref="AK40:AP40"/>
    <mergeCell ref="AQ40:AV40"/>
    <mergeCell ref="AW40:BB40"/>
    <mergeCell ref="BC40:BH40"/>
    <mergeCell ref="BI40:BN40"/>
    <mergeCell ref="BO40:BT40"/>
    <mergeCell ref="BU40:BZ40"/>
    <mergeCell ref="CA40:CF40"/>
    <mergeCell ref="CG40:CL40"/>
    <mergeCell ref="CM40:CU40"/>
    <mergeCell ref="A39:Z39"/>
    <mergeCell ref="AA39:AD39"/>
    <mergeCell ref="AE39:AJ39"/>
    <mergeCell ref="AK39:AP39"/>
    <mergeCell ref="AQ39:AV39"/>
    <mergeCell ref="AW39:BB39"/>
    <mergeCell ref="BC39:BH39"/>
    <mergeCell ref="BU41:BZ41"/>
    <mergeCell ref="CA41:CF41"/>
    <mergeCell ref="CG41:CL41"/>
    <mergeCell ref="CM41:CU41"/>
    <mergeCell ref="A41:Z41"/>
    <mergeCell ref="AA41:AD41"/>
    <mergeCell ref="AE41:AJ41"/>
    <mergeCell ref="AK41:AP41"/>
    <mergeCell ref="AQ41:AV41"/>
    <mergeCell ref="AW41:BB41"/>
    <mergeCell ref="BC41:BH41"/>
    <mergeCell ref="BI41:BN41"/>
    <mergeCell ref="BO41:BT41"/>
  </mergeCells>
  <pageMargins left="0.39370078740157477" right="0.39370078740157477" top="0.78740157480314954" bottom="0.39370078740157477" header="0.27559055118110237" footer="0.27559055118110237"/>
  <pageSetup paperSize="9" firstPageNumber="2147483648" orientation="landscape"/>
  <headerFooter alignWithMargins="0">
    <oddHeader>&amp;L&amp;"Arial,обычный"&amp;6Подготовлено с использованием системы ГАРАНТ</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U48"/>
  <sheetViews>
    <sheetView showGridLines="0" zoomScale="70" zoomScaleNormal="70" workbookViewId="0">
      <selection activeCell="A2" sqref="A2:CS2"/>
    </sheetView>
  </sheetViews>
  <sheetFormatPr defaultColWidth="1.44140625" defaultRowHeight="13.2" x14ac:dyDescent="0.25"/>
  <cols>
    <col min="1" max="16384" width="1.44140625" style="35"/>
  </cols>
  <sheetData>
    <row r="1" spans="1:99" ht="93" customHeight="1" x14ac:dyDescent="0.25">
      <c r="A1" s="36" t="s">
        <v>145</v>
      </c>
      <c r="AA1" s="37"/>
    </row>
    <row r="2" spans="1:99" ht="15.6" x14ac:dyDescent="0.25">
      <c r="A2" s="225" t="s">
        <v>249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row>
    <row r="3" spans="1:99" ht="15.6" x14ac:dyDescent="0.25">
      <c r="A3" s="225" t="s">
        <v>234</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row>
    <row r="4" spans="1:99" x14ac:dyDescent="0.2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row>
    <row r="5" spans="1:99" s="40" customFormat="1" ht="12" x14ac:dyDescent="0.25">
      <c r="A5" s="41" t="s">
        <v>250</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3"/>
      <c r="CO5" s="43"/>
    </row>
    <row r="6" spans="1:99" s="44" customFormat="1" ht="10.199999999999999" x14ac:dyDescent="0.25">
      <c r="A6" s="226" t="s">
        <v>150</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t="s">
        <v>132</v>
      </c>
      <c r="AB6" s="226"/>
      <c r="AC6" s="226"/>
      <c r="AD6" s="226"/>
      <c r="AE6" s="222" t="s">
        <v>236</v>
      </c>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4"/>
      <c r="CK6" s="226" t="s">
        <v>237</v>
      </c>
      <c r="CL6" s="226"/>
      <c r="CM6" s="226"/>
      <c r="CN6" s="226"/>
      <c r="CO6" s="226"/>
      <c r="CP6" s="226" t="s">
        <v>238</v>
      </c>
      <c r="CQ6" s="226"/>
      <c r="CR6" s="226"/>
      <c r="CS6" s="226"/>
      <c r="CT6" s="226"/>
      <c r="CU6" s="226"/>
    </row>
    <row r="7" spans="1:99" s="44" customFormat="1" ht="10.199999999999999" x14ac:dyDescent="0.25">
      <c r="A7" s="218"/>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t="s">
        <v>153</v>
      </c>
      <c r="AB7" s="218"/>
      <c r="AC7" s="218"/>
      <c r="AD7" s="218"/>
      <c r="AE7" s="227" t="s">
        <v>20</v>
      </c>
      <c r="AF7" s="228"/>
      <c r="AG7" s="228"/>
      <c r="AH7" s="228"/>
      <c r="AI7" s="228"/>
      <c r="AJ7" s="228"/>
      <c r="AK7" s="228"/>
      <c r="AL7" s="228"/>
      <c r="AM7" s="228"/>
      <c r="AN7" s="228"/>
      <c r="AO7" s="228"/>
      <c r="AP7" s="229"/>
      <c r="AQ7" s="218" t="s">
        <v>154</v>
      </c>
      <c r="AR7" s="218"/>
      <c r="AS7" s="218"/>
      <c r="AT7" s="218"/>
      <c r="AU7" s="218"/>
      <c r="AV7" s="227" t="s">
        <v>155</v>
      </c>
      <c r="AW7" s="228"/>
      <c r="AX7" s="228"/>
      <c r="AY7" s="228"/>
      <c r="AZ7" s="228"/>
      <c r="BA7" s="228"/>
      <c r="BB7" s="228"/>
      <c r="BC7" s="228"/>
      <c r="BD7" s="228"/>
      <c r="BE7" s="228"/>
      <c r="BF7" s="228"/>
      <c r="BG7" s="229"/>
      <c r="BH7" s="227" t="s">
        <v>40</v>
      </c>
      <c r="BI7" s="228"/>
      <c r="BJ7" s="228"/>
      <c r="BK7" s="228"/>
      <c r="BL7" s="228"/>
      <c r="BM7" s="228"/>
      <c r="BN7" s="228"/>
      <c r="BO7" s="228"/>
      <c r="BP7" s="228"/>
      <c r="BQ7" s="228"/>
      <c r="BR7" s="228"/>
      <c r="BS7" s="228"/>
      <c r="BT7" s="228"/>
      <c r="BU7" s="228"/>
      <c r="BV7" s="228"/>
      <c r="BW7" s="228"/>
      <c r="BX7" s="228"/>
      <c r="BY7" s="228"/>
      <c r="BZ7" s="228"/>
      <c r="CA7" s="228"/>
      <c r="CB7" s="228"/>
      <c r="CC7" s="228"/>
      <c r="CD7" s="228"/>
      <c r="CE7" s="229"/>
      <c r="CF7" s="218" t="s">
        <v>45</v>
      </c>
      <c r="CG7" s="218"/>
      <c r="CH7" s="218"/>
      <c r="CI7" s="218"/>
      <c r="CJ7" s="218"/>
      <c r="CK7" s="218" t="s">
        <v>239</v>
      </c>
      <c r="CL7" s="218"/>
      <c r="CM7" s="218"/>
      <c r="CN7" s="218"/>
      <c r="CO7" s="218"/>
      <c r="CP7" s="218" t="s">
        <v>240</v>
      </c>
      <c r="CQ7" s="218"/>
      <c r="CR7" s="218"/>
      <c r="CS7" s="218"/>
      <c r="CT7" s="218"/>
      <c r="CU7" s="218"/>
    </row>
    <row r="8" spans="1:99" s="44" customFormat="1" ht="10.199999999999999" x14ac:dyDescent="0.25">
      <c r="A8" s="218"/>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9"/>
      <c r="AF8" s="220"/>
      <c r="AG8" s="220"/>
      <c r="AH8" s="220"/>
      <c r="AI8" s="220"/>
      <c r="AJ8" s="220"/>
      <c r="AK8" s="220"/>
      <c r="AL8" s="220"/>
      <c r="AM8" s="220"/>
      <c r="AN8" s="220"/>
      <c r="AO8" s="220"/>
      <c r="AP8" s="221"/>
      <c r="AQ8" s="218" t="s">
        <v>157</v>
      </c>
      <c r="AR8" s="218"/>
      <c r="AS8" s="218"/>
      <c r="AT8" s="218"/>
      <c r="AU8" s="218"/>
      <c r="AV8" s="219" t="s">
        <v>158</v>
      </c>
      <c r="AW8" s="220"/>
      <c r="AX8" s="220"/>
      <c r="AY8" s="220"/>
      <c r="AZ8" s="220"/>
      <c r="BA8" s="220"/>
      <c r="BB8" s="220"/>
      <c r="BC8" s="220"/>
      <c r="BD8" s="220"/>
      <c r="BE8" s="220"/>
      <c r="BF8" s="220"/>
      <c r="BG8" s="221"/>
      <c r="BH8" s="219"/>
      <c r="BI8" s="220"/>
      <c r="BJ8" s="220"/>
      <c r="BK8" s="220"/>
      <c r="BL8" s="220"/>
      <c r="BM8" s="220"/>
      <c r="BN8" s="220"/>
      <c r="BO8" s="220"/>
      <c r="BP8" s="220"/>
      <c r="BQ8" s="220"/>
      <c r="BR8" s="220"/>
      <c r="BS8" s="220"/>
      <c r="BT8" s="220"/>
      <c r="BU8" s="220"/>
      <c r="BV8" s="220"/>
      <c r="BW8" s="220"/>
      <c r="BX8" s="220"/>
      <c r="BY8" s="220"/>
      <c r="BZ8" s="220"/>
      <c r="CA8" s="220"/>
      <c r="CB8" s="220"/>
      <c r="CC8" s="220"/>
      <c r="CD8" s="220"/>
      <c r="CE8" s="221"/>
      <c r="CF8" s="218"/>
      <c r="CG8" s="218"/>
      <c r="CH8" s="218"/>
      <c r="CI8" s="218"/>
      <c r="CJ8" s="218"/>
      <c r="CK8" s="218" t="s">
        <v>240</v>
      </c>
      <c r="CL8" s="218"/>
      <c r="CM8" s="218"/>
      <c r="CN8" s="218"/>
      <c r="CO8" s="218"/>
      <c r="CP8" s="218" t="s">
        <v>241</v>
      </c>
      <c r="CQ8" s="218"/>
      <c r="CR8" s="218"/>
      <c r="CS8" s="218"/>
      <c r="CT8" s="218"/>
      <c r="CU8" s="218"/>
    </row>
    <row r="9" spans="1:99" s="44" customFormat="1" ht="10.199999999999999" x14ac:dyDescent="0.25">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t="s">
        <v>160</v>
      </c>
      <c r="AF9" s="218"/>
      <c r="AG9" s="218"/>
      <c r="AH9" s="218"/>
      <c r="AI9" s="218"/>
      <c r="AJ9" s="218"/>
      <c r="AK9" s="218" t="s">
        <v>161</v>
      </c>
      <c r="AL9" s="218"/>
      <c r="AM9" s="218"/>
      <c r="AN9" s="218"/>
      <c r="AO9" s="218"/>
      <c r="AP9" s="218"/>
      <c r="AQ9" s="218"/>
      <c r="AR9" s="218"/>
      <c r="AS9" s="218"/>
      <c r="AT9" s="218"/>
      <c r="AU9" s="218"/>
      <c r="AV9" s="218" t="s">
        <v>162</v>
      </c>
      <c r="AW9" s="218"/>
      <c r="AX9" s="218"/>
      <c r="AY9" s="218"/>
      <c r="AZ9" s="218"/>
      <c r="BA9" s="218"/>
      <c r="BB9" s="218" t="s">
        <v>163</v>
      </c>
      <c r="BC9" s="218"/>
      <c r="BD9" s="218"/>
      <c r="BE9" s="218"/>
      <c r="BF9" s="218"/>
      <c r="BG9" s="218"/>
      <c r="BH9" s="222" t="s">
        <v>164</v>
      </c>
      <c r="BI9" s="223"/>
      <c r="BJ9" s="223"/>
      <c r="BK9" s="223"/>
      <c r="BL9" s="223"/>
      <c r="BM9" s="223"/>
      <c r="BN9" s="223"/>
      <c r="BO9" s="223"/>
      <c r="BP9" s="223"/>
      <c r="BQ9" s="223"/>
      <c r="BR9" s="223"/>
      <c r="BS9" s="224"/>
      <c r="BT9" s="222" t="s">
        <v>165</v>
      </c>
      <c r="BU9" s="223"/>
      <c r="BV9" s="223"/>
      <c r="BW9" s="223"/>
      <c r="BX9" s="223"/>
      <c r="BY9" s="223"/>
      <c r="BZ9" s="223"/>
      <c r="CA9" s="223"/>
      <c r="CB9" s="223"/>
      <c r="CC9" s="223"/>
      <c r="CD9" s="223"/>
      <c r="CE9" s="224"/>
      <c r="CF9" s="218"/>
      <c r="CG9" s="218"/>
      <c r="CH9" s="218"/>
      <c r="CI9" s="218"/>
      <c r="CJ9" s="218"/>
      <c r="CK9" s="218" t="s">
        <v>242</v>
      </c>
      <c r="CL9" s="218"/>
      <c r="CM9" s="218"/>
      <c r="CN9" s="218"/>
      <c r="CO9" s="218"/>
      <c r="CP9" s="218" t="s">
        <v>243</v>
      </c>
      <c r="CQ9" s="218"/>
      <c r="CR9" s="218"/>
      <c r="CS9" s="218"/>
      <c r="CT9" s="218"/>
      <c r="CU9" s="218"/>
    </row>
    <row r="10" spans="1:99" s="44" customFormat="1" ht="10.199999999999999" x14ac:dyDescent="0.25">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t="s">
        <v>167</v>
      </c>
      <c r="AW10" s="218"/>
      <c r="AX10" s="218"/>
      <c r="AY10" s="218"/>
      <c r="AZ10" s="218"/>
      <c r="BA10" s="218"/>
      <c r="BB10" s="218" t="s">
        <v>167</v>
      </c>
      <c r="BC10" s="218"/>
      <c r="BD10" s="218"/>
      <c r="BE10" s="218"/>
      <c r="BF10" s="218"/>
      <c r="BG10" s="218"/>
      <c r="BH10" s="218" t="s">
        <v>168</v>
      </c>
      <c r="BI10" s="218"/>
      <c r="BJ10" s="218"/>
      <c r="BK10" s="218"/>
      <c r="BL10" s="218"/>
      <c r="BM10" s="218"/>
      <c r="BN10" s="218" t="s">
        <v>169</v>
      </c>
      <c r="BO10" s="218"/>
      <c r="BP10" s="218"/>
      <c r="BQ10" s="218"/>
      <c r="BR10" s="218"/>
      <c r="BS10" s="218"/>
      <c r="BT10" s="218" t="s">
        <v>168</v>
      </c>
      <c r="BU10" s="218"/>
      <c r="BV10" s="218"/>
      <c r="BW10" s="218"/>
      <c r="BX10" s="218"/>
      <c r="BY10" s="218"/>
      <c r="BZ10" s="218" t="s">
        <v>169</v>
      </c>
      <c r="CA10" s="218"/>
      <c r="CB10" s="218"/>
      <c r="CC10" s="218"/>
      <c r="CD10" s="218"/>
      <c r="CE10" s="218"/>
      <c r="CF10" s="218"/>
      <c r="CG10" s="218"/>
      <c r="CH10" s="218"/>
      <c r="CI10" s="218"/>
      <c r="CJ10" s="218"/>
      <c r="CK10" s="218" t="s">
        <v>244</v>
      </c>
      <c r="CL10" s="218"/>
      <c r="CM10" s="218"/>
      <c r="CN10" s="218"/>
      <c r="CO10" s="218"/>
      <c r="CP10" s="218" t="s">
        <v>245</v>
      </c>
      <c r="CQ10" s="218"/>
      <c r="CR10" s="218"/>
      <c r="CS10" s="218"/>
      <c r="CT10" s="218"/>
      <c r="CU10" s="218"/>
    </row>
    <row r="11" spans="1:99" s="44" customFormat="1" ht="10.199999999999999" x14ac:dyDescent="0.25">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t="s">
        <v>171</v>
      </c>
      <c r="AW11" s="218"/>
      <c r="AX11" s="218"/>
      <c r="AY11" s="218"/>
      <c r="AZ11" s="218"/>
      <c r="BA11" s="218"/>
      <c r="BB11" s="218" t="s">
        <v>172</v>
      </c>
      <c r="BC11" s="218"/>
      <c r="BD11" s="218"/>
      <c r="BE11" s="218"/>
      <c r="BF11" s="218"/>
      <c r="BG11" s="218"/>
      <c r="BH11" s="218" t="s">
        <v>173</v>
      </c>
      <c r="BI11" s="218"/>
      <c r="BJ11" s="218"/>
      <c r="BK11" s="218"/>
      <c r="BL11" s="218"/>
      <c r="BM11" s="218"/>
      <c r="BN11" s="218" t="s">
        <v>174</v>
      </c>
      <c r="BO11" s="218"/>
      <c r="BP11" s="218"/>
      <c r="BQ11" s="218"/>
      <c r="BR11" s="218"/>
      <c r="BS11" s="218"/>
      <c r="BT11" s="218" t="s">
        <v>173</v>
      </c>
      <c r="BU11" s="218"/>
      <c r="BV11" s="218"/>
      <c r="BW11" s="218"/>
      <c r="BX11" s="218"/>
      <c r="BY11" s="218"/>
      <c r="BZ11" s="218" t="s">
        <v>174</v>
      </c>
      <c r="CA11" s="218"/>
      <c r="CB11" s="218"/>
      <c r="CC11" s="218"/>
      <c r="CD11" s="218"/>
      <c r="CE11" s="218"/>
      <c r="CF11" s="218"/>
      <c r="CG11" s="218"/>
      <c r="CH11" s="218"/>
      <c r="CI11" s="218"/>
      <c r="CJ11" s="218"/>
      <c r="CK11" s="218"/>
      <c r="CL11" s="218"/>
      <c r="CM11" s="218"/>
      <c r="CN11" s="218"/>
      <c r="CO11" s="218"/>
      <c r="CP11" s="218" t="s">
        <v>246</v>
      </c>
      <c r="CQ11" s="218"/>
      <c r="CR11" s="218"/>
      <c r="CS11" s="218"/>
      <c r="CT11" s="218"/>
      <c r="CU11" s="218"/>
    </row>
    <row r="12" spans="1:99" s="44" customFormat="1" ht="10.199999999999999" x14ac:dyDescent="0.25">
      <c r="A12" s="217">
        <v>1</v>
      </c>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v>2</v>
      </c>
      <c r="AB12" s="217"/>
      <c r="AC12" s="217"/>
      <c r="AD12" s="217"/>
      <c r="AE12" s="217">
        <v>3</v>
      </c>
      <c r="AF12" s="217"/>
      <c r="AG12" s="217"/>
      <c r="AH12" s="217"/>
      <c r="AI12" s="217"/>
      <c r="AJ12" s="217"/>
      <c r="AK12" s="217">
        <v>4</v>
      </c>
      <c r="AL12" s="217"/>
      <c r="AM12" s="217"/>
      <c r="AN12" s="217"/>
      <c r="AO12" s="217"/>
      <c r="AP12" s="217"/>
      <c r="AQ12" s="217">
        <v>5</v>
      </c>
      <c r="AR12" s="217"/>
      <c r="AS12" s="217"/>
      <c r="AT12" s="217"/>
      <c r="AU12" s="217"/>
      <c r="AV12" s="217">
        <v>6</v>
      </c>
      <c r="AW12" s="217"/>
      <c r="AX12" s="217"/>
      <c r="AY12" s="217"/>
      <c r="AZ12" s="217"/>
      <c r="BA12" s="217"/>
      <c r="BB12" s="217">
        <v>7</v>
      </c>
      <c r="BC12" s="217"/>
      <c r="BD12" s="217"/>
      <c r="BE12" s="217"/>
      <c r="BF12" s="217"/>
      <c r="BG12" s="217"/>
      <c r="BH12" s="217">
        <v>8</v>
      </c>
      <c r="BI12" s="217"/>
      <c r="BJ12" s="217"/>
      <c r="BK12" s="217"/>
      <c r="BL12" s="217"/>
      <c r="BM12" s="217"/>
      <c r="BN12" s="217">
        <v>9</v>
      </c>
      <c r="BO12" s="217"/>
      <c r="BP12" s="217"/>
      <c r="BQ12" s="217"/>
      <c r="BR12" s="217"/>
      <c r="BS12" s="217"/>
      <c r="BT12" s="217">
        <v>10</v>
      </c>
      <c r="BU12" s="217"/>
      <c r="BV12" s="217"/>
      <c r="BW12" s="217"/>
      <c r="BX12" s="217"/>
      <c r="BY12" s="217"/>
      <c r="BZ12" s="217">
        <v>11</v>
      </c>
      <c r="CA12" s="217"/>
      <c r="CB12" s="217"/>
      <c r="CC12" s="217"/>
      <c r="CD12" s="217"/>
      <c r="CE12" s="217"/>
      <c r="CF12" s="217">
        <v>12</v>
      </c>
      <c r="CG12" s="217"/>
      <c r="CH12" s="217"/>
      <c r="CI12" s="217"/>
      <c r="CJ12" s="217"/>
      <c r="CK12" s="217">
        <v>13</v>
      </c>
      <c r="CL12" s="217"/>
      <c r="CM12" s="217"/>
      <c r="CN12" s="217"/>
      <c r="CO12" s="217"/>
      <c r="CP12" s="217">
        <v>14</v>
      </c>
      <c r="CQ12" s="217"/>
      <c r="CR12" s="217"/>
      <c r="CS12" s="217"/>
      <c r="CT12" s="217"/>
      <c r="CU12" s="217"/>
    </row>
    <row r="13" spans="1:99" s="45" customFormat="1" ht="12" x14ac:dyDescent="0.25">
      <c r="A13" s="188" t="s">
        <v>175</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9" t="s">
        <v>176</v>
      </c>
      <c r="AB13" s="189"/>
      <c r="AC13" s="189"/>
      <c r="AD13" s="189"/>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5"/>
      <c r="CP13" s="185"/>
      <c r="CQ13" s="185"/>
      <c r="CR13" s="185"/>
      <c r="CS13" s="185"/>
      <c r="CT13" s="185"/>
      <c r="CU13" s="185"/>
    </row>
    <row r="14" spans="1:99" s="45" customFormat="1" ht="12" x14ac:dyDescent="0.25">
      <c r="A14" s="216" t="s">
        <v>177</v>
      </c>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07" t="s">
        <v>178</v>
      </c>
      <c r="AB14" s="208"/>
      <c r="AC14" s="208"/>
      <c r="AD14" s="209"/>
      <c r="AE14" s="196"/>
      <c r="AF14" s="197"/>
      <c r="AG14" s="197"/>
      <c r="AH14" s="197"/>
      <c r="AI14" s="197"/>
      <c r="AJ14" s="198"/>
      <c r="AK14" s="196"/>
      <c r="AL14" s="197"/>
      <c r="AM14" s="197"/>
      <c r="AN14" s="197"/>
      <c r="AO14" s="197"/>
      <c r="AP14" s="198"/>
      <c r="AQ14" s="196"/>
      <c r="AR14" s="197"/>
      <c r="AS14" s="197"/>
      <c r="AT14" s="197"/>
      <c r="AU14" s="198"/>
      <c r="AV14" s="196"/>
      <c r="AW14" s="197"/>
      <c r="AX14" s="197"/>
      <c r="AY14" s="197"/>
      <c r="AZ14" s="197"/>
      <c r="BA14" s="198"/>
      <c r="BB14" s="196"/>
      <c r="BC14" s="197"/>
      <c r="BD14" s="197"/>
      <c r="BE14" s="197"/>
      <c r="BF14" s="197"/>
      <c r="BG14" s="198"/>
      <c r="BH14" s="190" t="s">
        <v>179</v>
      </c>
      <c r="BI14" s="191"/>
      <c r="BJ14" s="191"/>
      <c r="BK14" s="191"/>
      <c r="BL14" s="191"/>
      <c r="BM14" s="192"/>
      <c r="BN14" s="190" t="s">
        <v>179</v>
      </c>
      <c r="BO14" s="191"/>
      <c r="BP14" s="191"/>
      <c r="BQ14" s="191"/>
      <c r="BR14" s="191"/>
      <c r="BS14" s="192"/>
      <c r="BT14" s="190" t="s">
        <v>179</v>
      </c>
      <c r="BU14" s="191"/>
      <c r="BV14" s="191"/>
      <c r="BW14" s="191"/>
      <c r="BX14" s="191"/>
      <c r="BY14" s="192"/>
      <c r="BZ14" s="190" t="s">
        <v>179</v>
      </c>
      <c r="CA14" s="191"/>
      <c r="CB14" s="191"/>
      <c r="CC14" s="191"/>
      <c r="CD14" s="191"/>
      <c r="CE14" s="192"/>
      <c r="CF14" s="196"/>
      <c r="CG14" s="197"/>
      <c r="CH14" s="197"/>
      <c r="CI14" s="197"/>
      <c r="CJ14" s="198"/>
      <c r="CK14" s="196"/>
      <c r="CL14" s="197"/>
      <c r="CM14" s="197"/>
      <c r="CN14" s="197"/>
      <c r="CO14" s="198"/>
      <c r="CP14" s="196"/>
      <c r="CQ14" s="197"/>
      <c r="CR14" s="197"/>
      <c r="CS14" s="197"/>
      <c r="CT14" s="197"/>
      <c r="CU14" s="198"/>
    </row>
    <row r="15" spans="1:99" s="45" customFormat="1" ht="12" x14ac:dyDescent="0.25">
      <c r="A15" s="193" t="s">
        <v>180</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5"/>
      <c r="AA15" s="210"/>
      <c r="AB15" s="211"/>
      <c r="AC15" s="211"/>
      <c r="AD15" s="212"/>
      <c r="AE15" s="199"/>
      <c r="AF15" s="200"/>
      <c r="AG15" s="200"/>
      <c r="AH15" s="200"/>
      <c r="AI15" s="200"/>
      <c r="AJ15" s="201"/>
      <c r="AK15" s="199"/>
      <c r="AL15" s="200"/>
      <c r="AM15" s="200"/>
      <c r="AN15" s="200"/>
      <c r="AO15" s="200"/>
      <c r="AP15" s="201"/>
      <c r="AQ15" s="199"/>
      <c r="AR15" s="200"/>
      <c r="AS15" s="200"/>
      <c r="AT15" s="200"/>
      <c r="AU15" s="201"/>
      <c r="AV15" s="199"/>
      <c r="AW15" s="200"/>
      <c r="AX15" s="200"/>
      <c r="AY15" s="200"/>
      <c r="AZ15" s="200"/>
      <c r="BA15" s="201"/>
      <c r="BB15" s="199"/>
      <c r="BC15" s="200"/>
      <c r="BD15" s="200"/>
      <c r="BE15" s="200"/>
      <c r="BF15" s="200"/>
      <c r="BG15" s="201"/>
      <c r="BH15" s="193"/>
      <c r="BI15" s="194"/>
      <c r="BJ15" s="194"/>
      <c r="BK15" s="194"/>
      <c r="BL15" s="194"/>
      <c r="BM15" s="195"/>
      <c r="BN15" s="193"/>
      <c r="BO15" s="194"/>
      <c r="BP15" s="194"/>
      <c r="BQ15" s="194"/>
      <c r="BR15" s="194"/>
      <c r="BS15" s="195"/>
      <c r="BT15" s="193"/>
      <c r="BU15" s="194"/>
      <c r="BV15" s="194"/>
      <c r="BW15" s="194"/>
      <c r="BX15" s="194"/>
      <c r="BY15" s="195"/>
      <c r="BZ15" s="193"/>
      <c r="CA15" s="194"/>
      <c r="CB15" s="194"/>
      <c r="CC15" s="194"/>
      <c r="CD15" s="194"/>
      <c r="CE15" s="195"/>
      <c r="CF15" s="199"/>
      <c r="CG15" s="200"/>
      <c r="CH15" s="200"/>
      <c r="CI15" s="200"/>
      <c r="CJ15" s="201"/>
      <c r="CK15" s="199"/>
      <c r="CL15" s="200"/>
      <c r="CM15" s="200"/>
      <c r="CN15" s="200"/>
      <c r="CO15" s="201"/>
      <c r="CP15" s="199"/>
      <c r="CQ15" s="200"/>
      <c r="CR15" s="200"/>
      <c r="CS15" s="200"/>
      <c r="CT15" s="200"/>
      <c r="CU15" s="201"/>
    </row>
    <row r="16" spans="1:99" s="45" customFormat="1" ht="12" x14ac:dyDescent="0.25">
      <c r="A16" s="188" t="s">
        <v>181</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9" t="s">
        <v>182</v>
      </c>
      <c r="AB16" s="189"/>
      <c r="AC16" s="189"/>
      <c r="AD16" s="189"/>
      <c r="AE16" s="186" t="s">
        <v>179</v>
      </c>
      <c r="AF16" s="186"/>
      <c r="AG16" s="186"/>
      <c r="AH16" s="186"/>
      <c r="AI16" s="186"/>
      <c r="AJ16" s="186"/>
      <c r="AK16" s="186" t="s">
        <v>179</v>
      </c>
      <c r="AL16" s="186"/>
      <c r="AM16" s="186"/>
      <c r="AN16" s="186"/>
      <c r="AO16" s="186"/>
      <c r="AP16" s="186"/>
      <c r="AQ16" s="186" t="s">
        <v>179</v>
      </c>
      <c r="AR16" s="186"/>
      <c r="AS16" s="186"/>
      <c r="AT16" s="186"/>
      <c r="AU16" s="186"/>
      <c r="AV16" s="185"/>
      <c r="AW16" s="185"/>
      <c r="AX16" s="185"/>
      <c r="AY16" s="185"/>
      <c r="AZ16" s="185"/>
      <c r="BA16" s="185"/>
      <c r="BB16" s="185"/>
      <c r="BC16" s="185"/>
      <c r="BD16" s="185"/>
      <c r="BE16" s="185"/>
      <c r="BF16" s="185"/>
      <c r="BG16" s="185"/>
      <c r="BH16" s="185"/>
      <c r="BI16" s="185"/>
      <c r="BJ16" s="185"/>
      <c r="BK16" s="185"/>
      <c r="BL16" s="185"/>
      <c r="BM16" s="185"/>
      <c r="BN16" s="186" t="s">
        <v>179</v>
      </c>
      <c r="BO16" s="186"/>
      <c r="BP16" s="186"/>
      <c r="BQ16" s="186"/>
      <c r="BR16" s="186"/>
      <c r="BS16" s="186"/>
      <c r="BT16" s="185"/>
      <c r="BU16" s="185"/>
      <c r="BV16" s="185"/>
      <c r="BW16" s="185"/>
      <c r="BX16" s="185"/>
      <c r="BY16" s="185"/>
      <c r="BZ16" s="186" t="s">
        <v>179</v>
      </c>
      <c r="CA16" s="186"/>
      <c r="CB16" s="186"/>
      <c r="CC16" s="186"/>
      <c r="CD16" s="186"/>
      <c r="CE16" s="186"/>
      <c r="CF16" s="185"/>
      <c r="CG16" s="185"/>
      <c r="CH16" s="185"/>
      <c r="CI16" s="185"/>
      <c r="CJ16" s="185"/>
      <c r="CK16" s="185"/>
      <c r="CL16" s="185"/>
      <c r="CM16" s="185"/>
      <c r="CN16" s="185"/>
      <c r="CO16" s="185"/>
      <c r="CP16" s="185"/>
      <c r="CQ16" s="185"/>
      <c r="CR16" s="185"/>
      <c r="CS16" s="185"/>
      <c r="CT16" s="185"/>
      <c r="CU16" s="185"/>
    </row>
    <row r="17" spans="1:99" s="45" customFormat="1" ht="12" x14ac:dyDescent="0.25">
      <c r="A17" s="213" t="s">
        <v>183</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5"/>
      <c r="AA17" s="182" t="s">
        <v>184</v>
      </c>
      <c r="AB17" s="182"/>
      <c r="AC17" s="182"/>
      <c r="AD17" s="182"/>
      <c r="AE17" s="187" t="s">
        <v>179</v>
      </c>
      <c r="AF17" s="187"/>
      <c r="AG17" s="187"/>
      <c r="AH17" s="187"/>
      <c r="AI17" s="187"/>
      <c r="AJ17" s="187"/>
      <c r="AK17" s="187" t="s">
        <v>179</v>
      </c>
      <c r="AL17" s="187"/>
      <c r="AM17" s="187"/>
      <c r="AN17" s="187"/>
      <c r="AO17" s="187"/>
      <c r="AP17" s="187"/>
      <c r="AQ17" s="187" t="s">
        <v>179</v>
      </c>
      <c r="AR17" s="187"/>
      <c r="AS17" s="187"/>
      <c r="AT17" s="187"/>
      <c r="AU17" s="187"/>
      <c r="AV17" s="180"/>
      <c r="AW17" s="180"/>
      <c r="AX17" s="180"/>
      <c r="AY17" s="180"/>
      <c r="AZ17" s="180"/>
      <c r="BA17" s="180"/>
      <c r="BB17" s="180"/>
      <c r="BC17" s="180"/>
      <c r="BD17" s="180"/>
      <c r="BE17" s="180"/>
      <c r="BF17" s="180"/>
      <c r="BG17" s="180"/>
      <c r="BH17" s="180"/>
      <c r="BI17" s="180"/>
      <c r="BJ17" s="180"/>
      <c r="BK17" s="180"/>
      <c r="BL17" s="180"/>
      <c r="BM17" s="180"/>
      <c r="BN17" s="187" t="s">
        <v>179</v>
      </c>
      <c r="BO17" s="187"/>
      <c r="BP17" s="187"/>
      <c r="BQ17" s="187"/>
      <c r="BR17" s="187"/>
      <c r="BS17" s="187"/>
      <c r="BT17" s="180"/>
      <c r="BU17" s="180"/>
      <c r="BV17" s="180"/>
      <c r="BW17" s="180"/>
      <c r="BX17" s="180"/>
      <c r="BY17" s="180"/>
      <c r="BZ17" s="187" t="s">
        <v>179</v>
      </c>
      <c r="CA17" s="187"/>
      <c r="CB17" s="187"/>
      <c r="CC17" s="187"/>
      <c r="CD17" s="187"/>
      <c r="CE17" s="187"/>
      <c r="CF17" s="180"/>
      <c r="CG17" s="180"/>
      <c r="CH17" s="180"/>
      <c r="CI17" s="180"/>
      <c r="CJ17" s="180"/>
      <c r="CK17" s="180"/>
      <c r="CL17" s="180"/>
      <c r="CM17" s="180"/>
      <c r="CN17" s="180"/>
      <c r="CO17" s="180"/>
      <c r="CP17" s="180"/>
      <c r="CQ17" s="180"/>
      <c r="CR17" s="180"/>
      <c r="CS17" s="180"/>
      <c r="CT17" s="180"/>
      <c r="CU17" s="180"/>
    </row>
    <row r="18" spans="1:99" s="45" customFormat="1" ht="12" x14ac:dyDescent="0.25">
      <c r="A18" s="181" t="s">
        <v>185</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2" t="s">
        <v>186</v>
      </c>
      <c r="AB18" s="182"/>
      <c r="AC18" s="182"/>
      <c r="AD18" s="182"/>
      <c r="AE18" s="187" t="s">
        <v>179</v>
      </c>
      <c r="AF18" s="187"/>
      <c r="AG18" s="187"/>
      <c r="AH18" s="187"/>
      <c r="AI18" s="187"/>
      <c r="AJ18" s="187"/>
      <c r="AK18" s="187" t="s">
        <v>179</v>
      </c>
      <c r="AL18" s="187"/>
      <c r="AM18" s="187"/>
      <c r="AN18" s="187"/>
      <c r="AO18" s="187"/>
      <c r="AP18" s="187"/>
      <c r="AQ18" s="187" t="s">
        <v>179</v>
      </c>
      <c r="AR18" s="187"/>
      <c r="AS18" s="187"/>
      <c r="AT18" s="187"/>
      <c r="AU18" s="187"/>
      <c r="AV18" s="180"/>
      <c r="AW18" s="180"/>
      <c r="AX18" s="180"/>
      <c r="AY18" s="180"/>
      <c r="AZ18" s="180"/>
      <c r="BA18" s="180"/>
      <c r="BB18" s="180"/>
      <c r="BC18" s="180"/>
      <c r="BD18" s="180"/>
      <c r="BE18" s="180"/>
      <c r="BF18" s="180"/>
      <c r="BG18" s="180"/>
      <c r="BH18" s="180"/>
      <c r="BI18" s="180"/>
      <c r="BJ18" s="180"/>
      <c r="BK18" s="180"/>
      <c r="BL18" s="180"/>
      <c r="BM18" s="180"/>
      <c r="BN18" s="187" t="s">
        <v>179</v>
      </c>
      <c r="BO18" s="187"/>
      <c r="BP18" s="187"/>
      <c r="BQ18" s="187"/>
      <c r="BR18" s="187"/>
      <c r="BS18" s="187"/>
      <c r="BT18" s="180"/>
      <c r="BU18" s="180"/>
      <c r="BV18" s="180"/>
      <c r="BW18" s="180"/>
      <c r="BX18" s="180"/>
      <c r="BY18" s="180"/>
      <c r="BZ18" s="187" t="s">
        <v>179</v>
      </c>
      <c r="CA18" s="187"/>
      <c r="CB18" s="187"/>
      <c r="CC18" s="187"/>
      <c r="CD18" s="187"/>
      <c r="CE18" s="187"/>
      <c r="CF18" s="180"/>
      <c r="CG18" s="180"/>
      <c r="CH18" s="180"/>
      <c r="CI18" s="180"/>
      <c r="CJ18" s="180"/>
      <c r="CK18" s="180"/>
      <c r="CL18" s="180"/>
      <c r="CM18" s="180"/>
      <c r="CN18" s="180"/>
      <c r="CO18" s="180"/>
      <c r="CP18" s="180"/>
      <c r="CQ18" s="180"/>
      <c r="CR18" s="180"/>
      <c r="CS18" s="180"/>
      <c r="CT18" s="180"/>
      <c r="CU18" s="180"/>
    </row>
    <row r="19" spans="1:99" s="45" customFormat="1" ht="12" x14ac:dyDescent="0.25">
      <c r="A19" s="188" t="s">
        <v>187</v>
      </c>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2" t="s">
        <v>188</v>
      </c>
      <c r="AB19" s="182"/>
      <c r="AC19" s="182"/>
      <c r="AD19" s="182"/>
      <c r="AE19" s="186" t="s">
        <v>179</v>
      </c>
      <c r="AF19" s="186"/>
      <c r="AG19" s="186"/>
      <c r="AH19" s="186"/>
      <c r="AI19" s="186"/>
      <c r="AJ19" s="186"/>
      <c r="AK19" s="186" t="s">
        <v>179</v>
      </c>
      <c r="AL19" s="186"/>
      <c r="AM19" s="186"/>
      <c r="AN19" s="186"/>
      <c r="AO19" s="186"/>
      <c r="AP19" s="186"/>
      <c r="AQ19" s="186" t="s">
        <v>179</v>
      </c>
      <c r="AR19" s="186"/>
      <c r="AS19" s="186"/>
      <c r="AT19" s="186"/>
      <c r="AU19" s="186"/>
      <c r="AV19" s="185"/>
      <c r="AW19" s="185"/>
      <c r="AX19" s="185"/>
      <c r="AY19" s="185"/>
      <c r="AZ19" s="185"/>
      <c r="BA19" s="185"/>
      <c r="BB19" s="185"/>
      <c r="BC19" s="185"/>
      <c r="BD19" s="185"/>
      <c r="BE19" s="185"/>
      <c r="BF19" s="185"/>
      <c r="BG19" s="185"/>
      <c r="BH19" s="185"/>
      <c r="BI19" s="185"/>
      <c r="BJ19" s="185"/>
      <c r="BK19" s="185"/>
      <c r="BL19" s="185"/>
      <c r="BM19" s="185"/>
      <c r="BN19" s="186" t="s">
        <v>179</v>
      </c>
      <c r="BO19" s="186"/>
      <c r="BP19" s="186"/>
      <c r="BQ19" s="186"/>
      <c r="BR19" s="186"/>
      <c r="BS19" s="186"/>
      <c r="BT19" s="185"/>
      <c r="BU19" s="185"/>
      <c r="BV19" s="185"/>
      <c r="BW19" s="185"/>
      <c r="BX19" s="185"/>
      <c r="BY19" s="185"/>
      <c r="BZ19" s="186" t="s">
        <v>179</v>
      </c>
      <c r="CA19" s="186"/>
      <c r="CB19" s="186"/>
      <c r="CC19" s="186"/>
      <c r="CD19" s="186"/>
      <c r="CE19" s="186"/>
      <c r="CF19" s="185"/>
      <c r="CG19" s="185"/>
      <c r="CH19" s="185"/>
      <c r="CI19" s="185"/>
      <c r="CJ19" s="185"/>
      <c r="CK19" s="185"/>
      <c r="CL19" s="185"/>
      <c r="CM19" s="185"/>
      <c r="CN19" s="185"/>
      <c r="CO19" s="185"/>
      <c r="CP19" s="185"/>
      <c r="CQ19" s="185"/>
      <c r="CR19" s="185"/>
      <c r="CS19" s="185"/>
      <c r="CT19" s="185"/>
      <c r="CU19" s="185"/>
    </row>
    <row r="20" spans="1:99" s="45" customFormat="1" ht="12" x14ac:dyDescent="0.25">
      <c r="A20" s="181" t="s">
        <v>189</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2" t="s">
        <v>190</v>
      </c>
      <c r="AB20" s="182"/>
      <c r="AC20" s="182"/>
      <c r="AD20" s="182"/>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row>
    <row r="21" spans="1:99" s="45" customFormat="1" ht="12" x14ac:dyDescent="0.25">
      <c r="A21" s="188" t="s">
        <v>191</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2" t="s">
        <v>192</v>
      </c>
      <c r="AB21" s="182"/>
      <c r="AC21" s="182"/>
      <c r="AD21" s="182"/>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row>
    <row r="22" spans="1:99" s="45" customFormat="1" ht="12" x14ac:dyDescent="0.25">
      <c r="A22" s="181" t="s">
        <v>193</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2" t="s">
        <v>194</v>
      </c>
      <c r="AB22" s="182"/>
      <c r="AC22" s="182"/>
      <c r="AD22" s="182"/>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row>
    <row r="23" spans="1:99" s="45" customFormat="1" ht="12" x14ac:dyDescent="0.25">
      <c r="A23" s="181" t="s">
        <v>195</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2" t="s">
        <v>196</v>
      </c>
      <c r="AB23" s="182"/>
      <c r="AC23" s="182"/>
      <c r="AD23" s="182"/>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row>
    <row r="24" spans="1:99" s="45" customFormat="1" ht="12" x14ac:dyDescent="0.25">
      <c r="A24" s="181" t="s">
        <v>197</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2" t="s">
        <v>198</v>
      </c>
      <c r="AB24" s="182"/>
      <c r="AC24" s="182"/>
      <c r="AD24" s="182"/>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row>
    <row r="25" spans="1:99" s="45" customFormat="1" ht="12" x14ac:dyDescent="0.25">
      <c r="A25" s="181" t="s">
        <v>199</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2" t="s">
        <v>200</v>
      </c>
      <c r="AB25" s="182"/>
      <c r="AC25" s="182"/>
      <c r="AD25" s="182"/>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row>
    <row r="26" spans="1:99" s="45" customFormat="1" ht="12" x14ac:dyDescent="0.25">
      <c r="A26" s="188" t="s">
        <v>201</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2" t="s">
        <v>202</v>
      </c>
      <c r="AB26" s="182"/>
      <c r="AC26" s="182"/>
      <c r="AD26" s="182"/>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row>
    <row r="27" spans="1:99" s="45" customFormat="1" ht="12" x14ac:dyDescent="0.25">
      <c r="A27" s="181" t="s">
        <v>203</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2" t="s">
        <v>204</v>
      </c>
      <c r="AB27" s="182"/>
      <c r="AC27" s="182"/>
      <c r="AD27" s="182"/>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row>
    <row r="28" spans="1:99" s="45" customFormat="1" ht="12" x14ac:dyDescent="0.25">
      <c r="A28" s="181" t="s">
        <v>205</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2" t="s">
        <v>206</v>
      </c>
      <c r="AB28" s="182"/>
      <c r="AC28" s="182"/>
      <c r="AD28" s="182"/>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row>
    <row r="29" spans="1:99" s="45" customFormat="1" ht="12" x14ac:dyDescent="0.25">
      <c r="A29" s="188" t="s">
        <v>207</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2" t="s">
        <v>208</v>
      </c>
      <c r="AB29" s="182"/>
      <c r="AC29" s="182"/>
      <c r="AD29" s="182"/>
      <c r="AE29" s="186" t="s">
        <v>179</v>
      </c>
      <c r="AF29" s="186"/>
      <c r="AG29" s="186"/>
      <c r="AH29" s="186"/>
      <c r="AI29" s="186"/>
      <c r="AJ29" s="186"/>
      <c r="AK29" s="186" t="s">
        <v>179</v>
      </c>
      <c r="AL29" s="186"/>
      <c r="AM29" s="186"/>
      <c r="AN29" s="186"/>
      <c r="AO29" s="186"/>
      <c r="AP29" s="186"/>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row>
    <row r="30" spans="1:99" s="45" customFormat="1" ht="12" x14ac:dyDescent="0.25">
      <c r="A30" s="181" t="s">
        <v>209</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2" t="s">
        <v>210</v>
      </c>
      <c r="AB30" s="182"/>
      <c r="AC30" s="182"/>
      <c r="AD30" s="182"/>
      <c r="AE30" s="187" t="s">
        <v>179</v>
      </c>
      <c r="AF30" s="187"/>
      <c r="AG30" s="187"/>
      <c r="AH30" s="187"/>
      <c r="AI30" s="187"/>
      <c r="AJ30" s="187"/>
      <c r="AK30" s="187" t="s">
        <v>179</v>
      </c>
      <c r="AL30" s="187"/>
      <c r="AM30" s="187"/>
      <c r="AN30" s="187"/>
      <c r="AO30" s="187"/>
      <c r="AP30" s="187"/>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row>
    <row r="31" spans="1:99" s="45" customFormat="1" ht="12" x14ac:dyDescent="0.25">
      <c r="A31" s="181" t="s">
        <v>211</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2" t="s">
        <v>212</v>
      </c>
      <c r="AB31" s="182"/>
      <c r="AC31" s="182"/>
      <c r="AD31" s="182"/>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row>
    <row r="32" spans="1:99" s="45" customFormat="1" ht="12" x14ac:dyDescent="0.25">
      <c r="A32" s="181" t="s">
        <v>213</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2" t="s">
        <v>214</v>
      </c>
      <c r="AB32" s="182"/>
      <c r="AC32" s="182"/>
      <c r="AD32" s="182"/>
      <c r="AE32" s="180"/>
      <c r="AF32" s="180"/>
      <c r="AG32" s="180"/>
      <c r="AH32" s="180"/>
      <c r="AI32" s="180"/>
      <c r="AJ32" s="180"/>
      <c r="AK32" s="180"/>
      <c r="AL32" s="180"/>
      <c r="AM32" s="180"/>
      <c r="AN32" s="180"/>
      <c r="AO32" s="180"/>
      <c r="AP32" s="180"/>
      <c r="AQ32" s="187" t="s">
        <v>179</v>
      </c>
      <c r="AR32" s="187"/>
      <c r="AS32" s="187"/>
      <c r="AT32" s="187"/>
      <c r="AU32" s="187"/>
      <c r="AV32" s="180"/>
      <c r="AW32" s="180"/>
      <c r="AX32" s="180"/>
      <c r="AY32" s="180"/>
      <c r="AZ32" s="180"/>
      <c r="BA32" s="180"/>
      <c r="BB32" s="180"/>
      <c r="BC32" s="180"/>
      <c r="BD32" s="180"/>
      <c r="BE32" s="180"/>
      <c r="BF32" s="180"/>
      <c r="BG32" s="180"/>
      <c r="BH32" s="187" t="s">
        <v>179</v>
      </c>
      <c r="BI32" s="187"/>
      <c r="BJ32" s="187"/>
      <c r="BK32" s="187"/>
      <c r="BL32" s="187"/>
      <c r="BM32" s="187"/>
      <c r="BN32" s="187" t="s">
        <v>179</v>
      </c>
      <c r="BO32" s="187"/>
      <c r="BP32" s="187"/>
      <c r="BQ32" s="187"/>
      <c r="BR32" s="187"/>
      <c r="BS32" s="187"/>
      <c r="BT32" s="187" t="s">
        <v>179</v>
      </c>
      <c r="BU32" s="187"/>
      <c r="BV32" s="187"/>
      <c r="BW32" s="187"/>
      <c r="BX32" s="187"/>
      <c r="BY32" s="187"/>
      <c r="BZ32" s="187" t="s">
        <v>179</v>
      </c>
      <c r="CA32" s="187"/>
      <c r="CB32" s="187"/>
      <c r="CC32" s="187"/>
      <c r="CD32" s="187"/>
      <c r="CE32" s="187"/>
      <c r="CF32" s="180"/>
      <c r="CG32" s="180"/>
      <c r="CH32" s="180"/>
      <c r="CI32" s="180"/>
      <c r="CJ32" s="180"/>
      <c r="CK32" s="180"/>
      <c r="CL32" s="180"/>
      <c r="CM32" s="180"/>
      <c r="CN32" s="180"/>
      <c r="CO32" s="180"/>
      <c r="CP32" s="180"/>
      <c r="CQ32" s="180"/>
      <c r="CR32" s="180"/>
      <c r="CS32" s="180"/>
      <c r="CT32" s="180"/>
      <c r="CU32" s="180"/>
    </row>
    <row r="33" spans="1:99" s="45" customFormat="1" ht="12" x14ac:dyDescent="0.25">
      <c r="A33" s="181" t="s">
        <v>215</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2" t="s">
        <v>216</v>
      </c>
      <c r="AB33" s="182"/>
      <c r="AC33" s="182"/>
      <c r="AD33" s="182"/>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row>
    <row r="34" spans="1:99" s="45" customFormat="1" ht="12" x14ac:dyDescent="0.25">
      <c r="A34" s="181" t="s">
        <v>217</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2" t="s">
        <v>218</v>
      </c>
      <c r="AB34" s="182"/>
      <c r="AC34" s="182"/>
      <c r="AD34" s="182"/>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0"/>
      <c r="CO34" s="180"/>
      <c r="CP34" s="180"/>
      <c r="CQ34" s="180"/>
      <c r="CR34" s="180"/>
      <c r="CS34" s="180"/>
      <c r="CT34" s="180"/>
      <c r="CU34" s="180"/>
    </row>
    <row r="35" spans="1:99" s="45" customFormat="1" ht="12" x14ac:dyDescent="0.25">
      <c r="A35" s="204" t="s">
        <v>219</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6"/>
      <c r="AA35" s="207" t="s">
        <v>220</v>
      </c>
      <c r="AB35" s="208"/>
      <c r="AC35" s="208"/>
      <c r="AD35" s="209"/>
      <c r="AE35" s="196"/>
      <c r="AF35" s="197"/>
      <c r="AG35" s="197"/>
      <c r="AH35" s="197"/>
      <c r="AI35" s="197"/>
      <c r="AJ35" s="198"/>
      <c r="AK35" s="196"/>
      <c r="AL35" s="197"/>
      <c r="AM35" s="197"/>
      <c r="AN35" s="197"/>
      <c r="AO35" s="197"/>
      <c r="AP35" s="198"/>
      <c r="AQ35" s="190" t="s">
        <v>179</v>
      </c>
      <c r="AR35" s="191"/>
      <c r="AS35" s="191"/>
      <c r="AT35" s="191"/>
      <c r="AU35" s="192"/>
      <c r="AV35" s="196"/>
      <c r="AW35" s="197"/>
      <c r="AX35" s="197"/>
      <c r="AY35" s="197"/>
      <c r="AZ35" s="197"/>
      <c r="BA35" s="198"/>
      <c r="BB35" s="190" t="s">
        <v>179</v>
      </c>
      <c r="BC35" s="191"/>
      <c r="BD35" s="191"/>
      <c r="BE35" s="191"/>
      <c r="BF35" s="191"/>
      <c r="BG35" s="192"/>
      <c r="BH35" s="190" t="s">
        <v>179</v>
      </c>
      <c r="BI35" s="191"/>
      <c r="BJ35" s="191"/>
      <c r="BK35" s="191"/>
      <c r="BL35" s="191"/>
      <c r="BM35" s="192"/>
      <c r="BN35" s="190" t="s">
        <v>179</v>
      </c>
      <c r="BO35" s="191"/>
      <c r="BP35" s="191"/>
      <c r="BQ35" s="191"/>
      <c r="BR35" s="191"/>
      <c r="BS35" s="192"/>
      <c r="BT35" s="190" t="s">
        <v>179</v>
      </c>
      <c r="BU35" s="191"/>
      <c r="BV35" s="191"/>
      <c r="BW35" s="191"/>
      <c r="BX35" s="191"/>
      <c r="BY35" s="192"/>
      <c r="BZ35" s="190" t="s">
        <v>179</v>
      </c>
      <c r="CA35" s="191"/>
      <c r="CB35" s="191"/>
      <c r="CC35" s="191"/>
      <c r="CD35" s="191"/>
      <c r="CE35" s="192"/>
      <c r="CF35" s="196"/>
      <c r="CG35" s="197"/>
      <c r="CH35" s="197"/>
      <c r="CI35" s="197"/>
      <c r="CJ35" s="198"/>
      <c r="CK35" s="196"/>
      <c r="CL35" s="197"/>
      <c r="CM35" s="197"/>
      <c r="CN35" s="197"/>
      <c r="CO35" s="198"/>
      <c r="CP35" s="196"/>
      <c r="CQ35" s="197"/>
      <c r="CR35" s="197"/>
      <c r="CS35" s="197"/>
      <c r="CT35" s="197"/>
      <c r="CU35" s="198"/>
    </row>
    <row r="36" spans="1:99" s="45" customFormat="1" ht="12" x14ac:dyDescent="0.25">
      <c r="A36" s="202" t="s">
        <v>221</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10"/>
      <c r="AB36" s="211"/>
      <c r="AC36" s="211"/>
      <c r="AD36" s="212"/>
      <c r="AE36" s="199"/>
      <c r="AF36" s="200"/>
      <c r="AG36" s="200"/>
      <c r="AH36" s="200"/>
      <c r="AI36" s="200"/>
      <c r="AJ36" s="201"/>
      <c r="AK36" s="199"/>
      <c r="AL36" s="200"/>
      <c r="AM36" s="200"/>
      <c r="AN36" s="200"/>
      <c r="AO36" s="200"/>
      <c r="AP36" s="201"/>
      <c r="AQ36" s="193"/>
      <c r="AR36" s="194"/>
      <c r="AS36" s="194"/>
      <c r="AT36" s="194"/>
      <c r="AU36" s="195"/>
      <c r="AV36" s="199"/>
      <c r="AW36" s="200"/>
      <c r="AX36" s="200"/>
      <c r="AY36" s="200"/>
      <c r="AZ36" s="200"/>
      <c r="BA36" s="201"/>
      <c r="BB36" s="193"/>
      <c r="BC36" s="194"/>
      <c r="BD36" s="194"/>
      <c r="BE36" s="194"/>
      <c r="BF36" s="194"/>
      <c r="BG36" s="195"/>
      <c r="BH36" s="193"/>
      <c r="BI36" s="194"/>
      <c r="BJ36" s="194"/>
      <c r="BK36" s="194"/>
      <c r="BL36" s="194"/>
      <c r="BM36" s="195"/>
      <c r="BN36" s="193"/>
      <c r="BO36" s="194"/>
      <c r="BP36" s="194"/>
      <c r="BQ36" s="194"/>
      <c r="BR36" s="194"/>
      <c r="BS36" s="195"/>
      <c r="BT36" s="193"/>
      <c r="BU36" s="194"/>
      <c r="BV36" s="194"/>
      <c r="BW36" s="194"/>
      <c r="BX36" s="194"/>
      <c r="BY36" s="195"/>
      <c r="BZ36" s="193"/>
      <c r="CA36" s="194"/>
      <c r="CB36" s="194"/>
      <c r="CC36" s="194"/>
      <c r="CD36" s="194"/>
      <c r="CE36" s="195"/>
      <c r="CF36" s="199"/>
      <c r="CG36" s="200"/>
      <c r="CH36" s="200"/>
      <c r="CI36" s="200"/>
      <c r="CJ36" s="201"/>
      <c r="CK36" s="199"/>
      <c r="CL36" s="200"/>
      <c r="CM36" s="200"/>
      <c r="CN36" s="200"/>
      <c r="CO36" s="201"/>
      <c r="CP36" s="199"/>
      <c r="CQ36" s="200"/>
      <c r="CR36" s="200"/>
      <c r="CS36" s="200"/>
      <c r="CT36" s="200"/>
      <c r="CU36" s="201"/>
    </row>
    <row r="37" spans="1:99" s="45" customFormat="1" ht="12" x14ac:dyDescent="0.25">
      <c r="A37" s="181" t="s">
        <v>222</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2" t="s">
        <v>223</v>
      </c>
      <c r="AB37" s="182"/>
      <c r="AC37" s="182"/>
      <c r="AD37" s="182"/>
      <c r="AE37" s="187" t="s">
        <v>179</v>
      </c>
      <c r="AF37" s="187"/>
      <c r="AG37" s="187"/>
      <c r="AH37" s="187"/>
      <c r="AI37" s="187"/>
      <c r="AJ37" s="187"/>
      <c r="AK37" s="187" t="s">
        <v>179</v>
      </c>
      <c r="AL37" s="187"/>
      <c r="AM37" s="187"/>
      <c r="AN37" s="187"/>
      <c r="AO37" s="187"/>
      <c r="AP37" s="187"/>
      <c r="AQ37" s="187" t="s">
        <v>179</v>
      </c>
      <c r="AR37" s="187"/>
      <c r="AS37" s="187"/>
      <c r="AT37" s="187"/>
      <c r="AU37" s="187"/>
      <c r="AV37" s="203"/>
      <c r="AW37" s="203"/>
      <c r="AX37" s="203"/>
      <c r="AY37" s="203"/>
      <c r="AZ37" s="203"/>
      <c r="BA37" s="203"/>
      <c r="BB37" s="180"/>
      <c r="BC37" s="180"/>
      <c r="BD37" s="180"/>
      <c r="BE37" s="180"/>
      <c r="BF37" s="180"/>
      <c r="BG37" s="180"/>
      <c r="BH37" s="187" t="s">
        <v>179</v>
      </c>
      <c r="BI37" s="187"/>
      <c r="BJ37" s="187"/>
      <c r="BK37" s="187"/>
      <c r="BL37" s="187"/>
      <c r="BM37" s="187"/>
      <c r="BN37" s="187" t="s">
        <v>179</v>
      </c>
      <c r="BO37" s="187"/>
      <c r="BP37" s="187"/>
      <c r="BQ37" s="187"/>
      <c r="BR37" s="187"/>
      <c r="BS37" s="187"/>
      <c r="BT37" s="187" t="s">
        <v>179</v>
      </c>
      <c r="BU37" s="187"/>
      <c r="BV37" s="187"/>
      <c r="BW37" s="187"/>
      <c r="BX37" s="187"/>
      <c r="BY37" s="187"/>
      <c r="BZ37" s="187" t="s">
        <v>179</v>
      </c>
      <c r="CA37" s="187"/>
      <c r="CB37" s="187"/>
      <c r="CC37" s="187"/>
      <c r="CD37" s="187"/>
      <c r="CE37" s="187"/>
      <c r="CF37" s="180"/>
      <c r="CG37" s="180"/>
      <c r="CH37" s="180"/>
      <c r="CI37" s="180"/>
      <c r="CJ37" s="180"/>
      <c r="CK37" s="180"/>
      <c r="CL37" s="180"/>
      <c r="CM37" s="180"/>
      <c r="CN37" s="180"/>
      <c r="CO37" s="180"/>
      <c r="CP37" s="180"/>
      <c r="CQ37" s="180"/>
      <c r="CR37" s="180"/>
      <c r="CS37" s="180"/>
      <c r="CT37" s="180"/>
      <c r="CU37" s="180"/>
    </row>
    <row r="38" spans="1:99" s="45" customFormat="1" ht="12" x14ac:dyDescent="0.25">
      <c r="A38" s="188" t="s">
        <v>224</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9" t="s">
        <v>225</v>
      </c>
      <c r="AB38" s="189"/>
      <c r="AC38" s="189"/>
      <c r="AD38" s="189"/>
      <c r="AE38" s="186" t="s">
        <v>179</v>
      </c>
      <c r="AF38" s="186"/>
      <c r="AG38" s="186"/>
      <c r="AH38" s="186"/>
      <c r="AI38" s="186"/>
      <c r="AJ38" s="186"/>
      <c r="AK38" s="186" t="s">
        <v>179</v>
      </c>
      <c r="AL38" s="186"/>
      <c r="AM38" s="186"/>
      <c r="AN38" s="186"/>
      <c r="AO38" s="186"/>
      <c r="AP38" s="186"/>
      <c r="AQ38" s="186" t="s">
        <v>179</v>
      </c>
      <c r="AR38" s="186"/>
      <c r="AS38" s="186"/>
      <c r="AT38" s="186"/>
      <c r="AU38" s="186"/>
      <c r="AV38" s="185"/>
      <c r="AW38" s="185"/>
      <c r="AX38" s="185"/>
      <c r="AY38" s="185"/>
      <c r="AZ38" s="185"/>
      <c r="BA38" s="185"/>
      <c r="BB38" s="185"/>
      <c r="BC38" s="185"/>
      <c r="BD38" s="185"/>
      <c r="BE38" s="185"/>
      <c r="BF38" s="185"/>
      <c r="BG38" s="185"/>
      <c r="BH38" s="186" t="s">
        <v>179</v>
      </c>
      <c r="BI38" s="186"/>
      <c r="BJ38" s="186"/>
      <c r="BK38" s="186"/>
      <c r="BL38" s="186"/>
      <c r="BM38" s="186"/>
      <c r="BN38" s="186" t="s">
        <v>179</v>
      </c>
      <c r="BO38" s="186"/>
      <c r="BP38" s="186"/>
      <c r="BQ38" s="186"/>
      <c r="BR38" s="186"/>
      <c r="BS38" s="186"/>
      <c r="BT38" s="186" t="s">
        <v>179</v>
      </c>
      <c r="BU38" s="186"/>
      <c r="BV38" s="186"/>
      <c r="BW38" s="186"/>
      <c r="BX38" s="186"/>
      <c r="BY38" s="186"/>
      <c r="BZ38" s="186" t="s">
        <v>179</v>
      </c>
      <c r="CA38" s="186"/>
      <c r="CB38" s="186"/>
      <c r="CC38" s="186"/>
      <c r="CD38" s="186"/>
      <c r="CE38" s="186"/>
      <c r="CF38" s="185"/>
      <c r="CG38" s="185"/>
      <c r="CH38" s="185"/>
      <c r="CI38" s="185"/>
      <c r="CJ38" s="185"/>
      <c r="CK38" s="185"/>
      <c r="CL38" s="185"/>
      <c r="CM38" s="185"/>
      <c r="CN38" s="185"/>
      <c r="CO38" s="185"/>
      <c r="CP38" s="185"/>
      <c r="CQ38" s="185"/>
      <c r="CR38" s="185"/>
      <c r="CS38" s="185"/>
      <c r="CT38" s="185"/>
      <c r="CU38" s="185"/>
    </row>
    <row r="39" spans="1:99" s="45" customFormat="1" ht="12" x14ac:dyDescent="0.25">
      <c r="A39" s="181" t="s">
        <v>226</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2" t="s">
        <v>227</v>
      </c>
      <c r="AB39" s="182"/>
      <c r="AC39" s="182"/>
      <c r="AD39" s="182"/>
      <c r="AE39" s="187" t="s">
        <v>179</v>
      </c>
      <c r="AF39" s="187"/>
      <c r="AG39" s="187"/>
      <c r="AH39" s="187"/>
      <c r="AI39" s="187"/>
      <c r="AJ39" s="187"/>
      <c r="AK39" s="187" t="s">
        <v>179</v>
      </c>
      <c r="AL39" s="187"/>
      <c r="AM39" s="187"/>
      <c r="AN39" s="187"/>
      <c r="AO39" s="187"/>
      <c r="AP39" s="187"/>
      <c r="AQ39" s="187" t="s">
        <v>179</v>
      </c>
      <c r="AR39" s="187"/>
      <c r="AS39" s="187"/>
      <c r="AT39" s="187"/>
      <c r="AU39" s="187"/>
      <c r="AV39" s="180"/>
      <c r="AW39" s="180"/>
      <c r="AX39" s="180"/>
      <c r="AY39" s="180"/>
      <c r="AZ39" s="180"/>
      <c r="BA39" s="180"/>
      <c r="BB39" s="180"/>
      <c r="BC39" s="180"/>
      <c r="BD39" s="180"/>
      <c r="BE39" s="180"/>
      <c r="BF39" s="180"/>
      <c r="BG39" s="180"/>
      <c r="BH39" s="187" t="s">
        <v>179</v>
      </c>
      <c r="BI39" s="187"/>
      <c r="BJ39" s="187"/>
      <c r="BK39" s="187"/>
      <c r="BL39" s="187"/>
      <c r="BM39" s="187"/>
      <c r="BN39" s="187" t="s">
        <v>179</v>
      </c>
      <c r="BO39" s="187"/>
      <c r="BP39" s="187"/>
      <c r="BQ39" s="187"/>
      <c r="BR39" s="187"/>
      <c r="BS39" s="187"/>
      <c r="BT39" s="187" t="s">
        <v>179</v>
      </c>
      <c r="BU39" s="187"/>
      <c r="BV39" s="187"/>
      <c r="BW39" s="187"/>
      <c r="BX39" s="187"/>
      <c r="BY39" s="187"/>
      <c r="BZ39" s="187" t="s">
        <v>179</v>
      </c>
      <c r="CA39" s="187"/>
      <c r="CB39" s="187"/>
      <c r="CC39" s="187"/>
      <c r="CD39" s="187"/>
      <c r="CE39" s="187"/>
      <c r="CF39" s="180"/>
      <c r="CG39" s="180"/>
      <c r="CH39" s="180"/>
      <c r="CI39" s="180"/>
      <c r="CJ39" s="180"/>
      <c r="CK39" s="180"/>
      <c r="CL39" s="180"/>
      <c r="CM39" s="180"/>
      <c r="CN39" s="180"/>
      <c r="CO39" s="180"/>
      <c r="CP39" s="180"/>
      <c r="CQ39" s="180"/>
      <c r="CR39" s="180"/>
      <c r="CS39" s="180"/>
      <c r="CT39" s="180"/>
      <c r="CU39" s="180"/>
    </row>
    <row r="40" spans="1:99" s="45" customFormat="1" ht="12" x14ac:dyDescent="0.25">
      <c r="A40" s="181" t="s">
        <v>45</v>
      </c>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2" t="s">
        <v>228</v>
      </c>
      <c r="AB40" s="182"/>
      <c r="AC40" s="182"/>
      <c r="AD40" s="182"/>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row>
    <row r="41" spans="1:99" s="45" customFormat="1" ht="12" x14ac:dyDescent="0.25">
      <c r="A41" s="230" t="s">
        <v>229</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1" t="s">
        <v>230</v>
      </c>
      <c r="AB41" s="231"/>
      <c r="AC41" s="231"/>
      <c r="AD41" s="231"/>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row>
    <row r="42" spans="1:99" s="45" customFormat="1" ht="12" x14ac:dyDescent="0.25"/>
    <row r="43" spans="1:99" s="45" customFormat="1" ht="12" x14ac:dyDescent="0.25"/>
    <row r="44" spans="1:99" s="45" customFormat="1" ht="12" x14ac:dyDescent="0.25"/>
    <row r="45" spans="1:99" s="45" customFormat="1" ht="12" x14ac:dyDescent="0.25"/>
    <row r="46" spans="1:99" s="45" customFormat="1" ht="12" x14ac:dyDescent="0.25"/>
    <row r="47" spans="1:99" s="45" customFormat="1" ht="12" x14ac:dyDescent="0.25"/>
    <row r="48" spans="1:99" s="45" customFormat="1" ht="12" x14ac:dyDescent="0.25"/>
  </sheetData>
  <sheetProtection password="8116" sheet="1" objects="1" scenarios="1"/>
  <mergeCells count="459">
    <mergeCell ref="CK8:CO8"/>
    <mergeCell ref="CP8:CU8"/>
    <mergeCell ref="A2:CS2"/>
    <mergeCell ref="A3:CS3"/>
    <mergeCell ref="A6:Z6"/>
    <mergeCell ref="AA6:AD6"/>
    <mergeCell ref="AE6:CJ6"/>
    <mergeCell ref="CK6:CO6"/>
    <mergeCell ref="CP6:CU6"/>
    <mergeCell ref="A7:Z7"/>
    <mergeCell ref="AA7:AD7"/>
    <mergeCell ref="AE7:AP7"/>
    <mergeCell ref="AQ7:AU7"/>
    <mergeCell ref="AV7:BG7"/>
    <mergeCell ref="BH7:CE7"/>
    <mergeCell ref="CF7:CJ7"/>
    <mergeCell ref="CK7:CO7"/>
    <mergeCell ref="CP7:CU7"/>
    <mergeCell ref="BT9:CE9"/>
    <mergeCell ref="A8:Z8"/>
    <mergeCell ref="AA8:AD8"/>
    <mergeCell ref="AE8:AP8"/>
    <mergeCell ref="AQ8:AU8"/>
    <mergeCell ref="AV8:BG8"/>
    <mergeCell ref="BH8:CE8"/>
    <mergeCell ref="CF8:CJ8"/>
    <mergeCell ref="CF9:CJ9"/>
    <mergeCell ref="CK9:CO9"/>
    <mergeCell ref="CP9:CU9"/>
    <mergeCell ref="A10:Z10"/>
    <mergeCell ref="AA10:AD10"/>
    <mergeCell ref="AE10:AJ10"/>
    <mergeCell ref="AK10:AP10"/>
    <mergeCell ref="AQ10:AU10"/>
    <mergeCell ref="AV10:BA10"/>
    <mergeCell ref="BB10:BG10"/>
    <mergeCell ref="BH10:BM10"/>
    <mergeCell ref="BN10:BS10"/>
    <mergeCell ref="BT10:BY10"/>
    <mergeCell ref="BZ10:CE10"/>
    <mergeCell ref="CF10:CJ10"/>
    <mergeCell ref="CK10:CO10"/>
    <mergeCell ref="CP10:CU10"/>
    <mergeCell ref="A9:Z9"/>
    <mergeCell ref="AA9:AD9"/>
    <mergeCell ref="AE9:AJ9"/>
    <mergeCell ref="AK9:AP9"/>
    <mergeCell ref="AQ9:AU9"/>
    <mergeCell ref="AV9:BA9"/>
    <mergeCell ref="BB9:BG9"/>
    <mergeCell ref="BH9:BS9"/>
    <mergeCell ref="CP11:CU11"/>
    <mergeCell ref="A12:Z12"/>
    <mergeCell ref="AA12:AD12"/>
    <mergeCell ref="AE12:AJ12"/>
    <mergeCell ref="AK12:AP12"/>
    <mergeCell ref="AQ12:AU12"/>
    <mergeCell ref="AV12:BA12"/>
    <mergeCell ref="BB12:BG12"/>
    <mergeCell ref="BH12:BM12"/>
    <mergeCell ref="BN12:BS12"/>
    <mergeCell ref="BT12:BY12"/>
    <mergeCell ref="BZ12:CE12"/>
    <mergeCell ref="CF12:CJ12"/>
    <mergeCell ref="CK12:CO12"/>
    <mergeCell ref="CP12:CU12"/>
    <mergeCell ref="A11:Z11"/>
    <mergeCell ref="AA11:AD11"/>
    <mergeCell ref="AE11:AJ11"/>
    <mergeCell ref="AK11:AP11"/>
    <mergeCell ref="AQ11:AU11"/>
    <mergeCell ref="AV11:BA11"/>
    <mergeCell ref="BB11:BG11"/>
    <mergeCell ref="BH11:BM11"/>
    <mergeCell ref="BN11:BS11"/>
    <mergeCell ref="BN13:BS13"/>
    <mergeCell ref="BT11:BY11"/>
    <mergeCell ref="BZ11:CE11"/>
    <mergeCell ref="CF11:CJ11"/>
    <mergeCell ref="CK11:CO11"/>
    <mergeCell ref="BT13:BY13"/>
    <mergeCell ref="BZ13:CE13"/>
    <mergeCell ref="CF13:CJ13"/>
    <mergeCell ref="CK13:CO13"/>
    <mergeCell ref="CP13:CU13"/>
    <mergeCell ref="A14:Z14"/>
    <mergeCell ref="AA14:AD15"/>
    <mergeCell ref="AE14:AJ15"/>
    <mergeCell ref="AK14:AP15"/>
    <mergeCell ref="AQ14:AU15"/>
    <mergeCell ref="AV14:BA15"/>
    <mergeCell ref="BB14:BG15"/>
    <mergeCell ref="BH14:BM15"/>
    <mergeCell ref="BN14:BS15"/>
    <mergeCell ref="BT14:BY15"/>
    <mergeCell ref="BZ14:CE15"/>
    <mergeCell ref="CF14:CJ15"/>
    <mergeCell ref="CK14:CO15"/>
    <mergeCell ref="CP14:CU15"/>
    <mergeCell ref="A15:Z15"/>
    <mergeCell ref="A13:Z13"/>
    <mergeCell ref="AA13:AD13"/>
    <mergeCell ref="AE13:AJ13"/>
    <mergeCell ref="AK13:AP13"/>
    <mergeCell ref="AQ13:AU13"/>
    <mergeCell ref="AV13:BA13"/>
    <mergeCell ref="BB13:BG13"/>
    <mergeCell ref="BH13:BM13"/>
    <mergeCell ref="A16:Z16"/>
    <mergeCell ref="AA16:AD16"/>
    <mergeCell ref="AE16:AJ16"/>
    <mergeCell ref="AK16:AP16"/>
    <mergeCell ref="AQ16:AU16"/>
    <mergeCell ref="AV16:BA16"/>
    <mergeCell ref="BB16:BG16"/>
    <mergeCell ref="BH16:BM16"/>
    <mergeCell ref="BN16:BS16"/>
    <mergeCell ref="BZ18:CE18"/>
    <mergeCell ref="CF18:CJ18"/>
    <mergeCell ref="CK18:CO18"/>
    <mergeCell ref="CP18:CU18"/>
    <mergeCell ref="A17:Z17"/>
    <mergeCell ref="AA17:AD17"/>
    <mergeCell ref="AE17:AJ17"/>
    <mergeCell ref="AK17:AP17"/>
    <mergeCell ref="AQ17:AU17"/>
    <mergeCell ref="AV17:BA17"/>
    <mergeCell ref="BB17:BG17"/>
    <mergeCell ref="BH17:BM17"/>
    <mergeCell ref="BN17:BS17"/>
    <mergeCell ref="BT16:BY16"/>
    <mergeCell ref="BZ16:CE16"/>
    <mergeCell ref="CF16:CJ16"/>
    <mergeCell ref="CK16:CO16"/>
    <mergeCell ref="CP16:CU16"/>
    <mergeCell ref="BT17:BY17"/>
    <mergeCell ref="BZ17:CE17"/>
    <mergeCell ref="CF17:CJ17"/>
    <mergeCell ref="CK17:CO17"/>
    <mergeCell ref="CP17:CU17"/>
    <mergeCell ref="BT19:BY19"/>
    <mergeCell ref="BZ19:CE19"/>
    <mergeCell ref="CF19:CJ19"/>
    <mergeCell ref="CK19:CO19"/>
    <mergeCell ref="CP19:CU19"/>
    <mergeCell ref="A18:Z18"/>
    <mergeCell ref="AA18:AD18"/>
    <mergeCell ref="AE18:AJ18"/>
    <mergeCell ref="AK18:AP18"/>
    <mergeCell ref="AQ18:AU18"/>
    <mergeCell ref="A19:Z19"/>
    <mergeCell ref="AA19:AD19"/>
    <mergeCell ref="AE19:AJ19"/>
    <mergeCell ref="AK19:AP19"/>
    <mergeCell ref="AQ19:AU19"/>
    <mergeCell ref="AV19:BA19"/>
    <mergeCell ref="BB19:BG19"/>
    <mergeCell ref="BH19:BM19"/>
    <mergeCell ref="BN19:BS19"/>
    <mergeCell ref="AV18:BA18"/>
    <mergeCell ref="BB18:BG18"/>
    <mergeCell ref="BH18:BM18"/>
    <mergeCell ref="BN18:BS18"/>
    <mergeCell ref="BT18:BY18"/>
    <mergeCell ref="A20:Z20"/>
    <mergeCell ref="AA20:AD20"/>
    <mergeCell ref="AE20:AJ20"/>
    <mergeCell ref="AK20:AP20"/>
    <mergeCell ref="AQ20:AU20"/>
    <mergeCell ref="AV20:BA20"/>
    <mergeCell ref="BB20:BG20"/>
    <mergeCell ref="BH20:BM20"/>
    <mergeCell ref="BN20:BS20"/>
    <mergeCell ref="BZ22:CE22"/>
    <mergeCell ref="CF22:CJ22"/>
    <mergeCell ref="CK22:CO22"/>
    <mergeCell ref="CP22:CU22"/>
    <mergeCell ref="A21:Z21"/>
    <mergeCell ref="AA21:AD21"/>
    <mergeCell ref="AE21:AJ21"/>
    <mergeCell ref="AK21:AP21"/>
    <mergeCell ref="AQ21:AU21"/>
    <mergeCell ref="AV21:BA21"/>
    <mergeCell ref="BB21:BG21"/>
    <mergeCell ref="BH21:BM21"/>
    <mergeCell ref="BN21:BS21"/>
    <mergeCell ref="BT20:BY20"/>
    <mergeCell ref="BZ20:CE20"/>
    <mergeCell ref="CF20:CJ20"/>
    <mergeCell ref="CK20:CO20"/>
    <mergeCell ref="CP20:CU20"/>
    <mergeCell ref="BT21:BY21"/>
    <mergeCell ref="BZ21:CE21"/>
    <mergeCell ref="CF21:CJ21"/>
    <mergeCell ref="CK21:CO21"/>
    <mergeCell ref="CP21:CU21"/>
    <mergeCell ref="BT23:BY23"/>
    <mergeCell ref="BZ23:CE23"/>
    <mergeCell ref="CF23:CJ23"/>
    <mergeCell ref="CK23:CO23"/>
    <mergeCell ref="CP23:CU23"/>
    <mergeCell ref="A22:Z22"/>
    <mergeCell ref="AA22:AD22"/>
    <mergeCell ref="AE22:AJ22"/>
    <mergeCell ref="AK22:AP22"/>
    <mergeCell ref="AQ22:AU22"/>
    <mergeCell ref="A23:Z23"/>
    <mergeCell ref="AA23:AD23"/>
    <mergeCell ref="AE23:AJ23"/>
    <mergeCell ref="AK23:AP23"/>
    <mergeCell ref="AQ23:AU23"/>
    <mergeCell ref="AV23:BA23"/>
    <mergeCell ref="BB23:BG23"/>
    <mergeCell ref="BH23:BM23"/>
    <mergeCell ref="BN23:BS23"/>
    <mergeCell ref="AV22:BA22"/>
    <mergeCell ref="BB22:BG22"/>
    <mergeCell ref="BH22:BM22"/>
    <mergeCell ref="BN22:BS22"/>
    <mergeCell ref="BT22:BY22"/>
    <mergeCell ref="A24:Z24"/>
    <mergeCell ref="AA24:AD24"/>
    <mergeCell ref="AE24:AJ24"/>
    <mergeCell ref="AK24:AP24"/>
    <mergeCell ref="AQ24:AU24"/>
    <mergeCell ref="AV24:BA24"/>
    <mergeCell ref="BB24:BG24"/>
    <mergeCell ref="BH24:BM24"/>
    <mergeCell ref="BN24:BS24"/>
    <mergeCell ref="BZ26:CE26"/>
    <mergeCell ref="CF26:CJ26"/>
    <mergeCell ref="CK26:CO26"/>
    <mergeCell ref="CP26:CU26"/>
    <mergeCell ref="A25:Z25"/>
    <mergeCell ref="AA25:AD25"/>
    <mergeCell ref="AE25:AJ25"/>
    <mergeCell ref="AK25:AP25"/>
    <mergeCell ref="AQ25:AU25"/>
    <mergeCell ref="AV25:BA25"/>
    <mergeCell ref="BB25:BG25"/>
    <mergeCell ref="BH25:BM25"/>
    <mergeCell ref="BN25:BS25"/>
    <mergeCell ref="BT24:BY24"/>
    <mergeCell ref="BZ24:CE24"/>
    <mergeCell ref="CF24:CJ24"/>
    <mergeCell ref="CK24:CO24"/>
    <mergeCell ref="CP24:CU24"/>
    <mergeCell ref="BT25:BY25"/>
    <mergeCell ref="BZ25:CE25"/>
    <mergeCell ref="CF25:CJ25"/>
    <mergeCell ref="CK25:CO25"/>
    <mergeCell ref="CP25:CU25"/>
    <mergeCell ref="BT27:BY27"/>
    <mergeCell ref="BZ27:CE27"/>
    <mergeCell ref="CF27:CJ27"/>
    <mergeCell ref="CK27:CO27"/>
    <mergeCell ref="CP27:CU27"/>
    <mergeCell ref="A26:Z26"/>
    <mergeCell ref="AA26:AD26"/>
    <mergeCell ref="AE26:AJ26"/>
    <mergeCell ref="AK26:AP26"/>
    <mergeCell ref="AQ26:AU26"/>
    <mergeCell ref="A27:Z27"/>
    <mergeCell ref="AA27:AD27"/>
    <mergeCell ref="AE27:AJ27"/>
    <mergeCell ref="AK27:AP27"/>
    <mergeCell ref="AQ27:AU27"/>
    <mergeCell ref="AV27:BA27"/>
    <mergeCell ref="BB27:BG27"/>
    <mergeCell ref="BH27:BM27"/>
    <mergeCell ref="BN27:BS27"/>
    <mergeCell ref="AV26:BA26"/>
    <mergeCell ref="BB26:BG26"/>
    <mergeCell ref="BH26:BM26"/>
    <mergeCell ref="BN26:BS26"/>
    <mergeCell ref="BT26:BY26"/>
    <mergeCell ref="A28:Z28"/>
    <mergeCell ref="AA28:AD28"/>
    <mergeCell ref="AE28:AJ28"/>
    <mergeCell ref="AK28:AP28"/>
    <mergeCell ref="AQ28:AU28"/>
    <mergeCell ref="AV28:BA28"/>
    <mergeCell ref="BB28:BG28"/>
    <mergeCell ref="BH28:BM28"/>
    <mergeCell ref="BN28:BS28"/>
    <mergeCell ref="BZ30:CE30"/>
    <mergeCell ref="CF30:CJ30"/>
    <mergeCell ref="CK30:CO30"/>
    <mergeCell ref="CP30:CU30"/>
    <mergeCell ref="A29:Z29"/>
    <mergeCell ref="AA29:AD29"/>
    <mergeCell ref="AE29:AJ29"/>
    <mergeCell ref="AK29:AP29"/>
    <mergeCell ref="AQ29:AU29"/>
    <mergeCell ref="AV29:BA29"/>
    <mergeCell ref="BB29:BG29"/>
    <mergeCell ref="BH29:BM29"/>
    <mergeCell ref="BN29:BS29"/>
    <mergeCell ref="BT28:BY28"/>
    <mergeCell ref="BZ28:CE28"/>
    <mergeCell ref="CF28:CJ28"/>
    <mergeCell ref="CK28:CO28"/>
    <mergeCell ref="CP28:CU28"/>
    <mergeCell ref="BT29:BY29"/>
    <mergeCell ref="BZ29:CE29"/>
    <mergeCell ref="CF29:CJ29"/>
    <mergeCell ref="CK29:CO29"/>
    <mergeCell ref="CP29:CU29"/>
    <mergeCell ref="BT31:BY31"/>
    <mergeCell ref="BZ31:CE31"/>
    <mergeCell ref="CF31:CJ31"/>
    <mergeCell ref="CK31:CO31"/>
    <mergeCell ref="CP31:CU31"/>
    <mergeCell ref="A30:Z30"/>
    <mergeCell ref="AA30:AD30"/>
    <mergeCell ref="AE30:AJ30"/>
    <mergeCell ref="AK30:AP30"/>
    <mergeCell ref="AQ30:AU30"/>
    <mergeCell ref="A31:Z31"/>
    <mergeCell ref="AA31:AD31"/>
    <mergeCell ref="AE31:AJ31"/>
    <mergeCell ref="AK31:AP31"/>
    <mergeCell ref="AQ31:AU31"/>
    <mergeCell ref="AV31:BA31"/>
    <mergeCell ref="BB31:BG31"/>
    <mergeCell ref="BH31:BM31"/>
    <mergeCell ref="BN31:BS31"/>
    <mergeCell ref="AV30:BA30"/>
    <mergeCell ref="BB30:BG30"/>
    <mergeCell ref="BH30:BM30"/>
    <mergeCell ref="BN30:BS30"/>
    <mergeCell ref="BT30:BY30"/>
    <mergeCell ref="CP32:CU32"/>
    <mergeCell ref="A33:Z33"/>
    <mergeCell ref="AA33:AD33"/>
    <mergeCell ref="AE33:AJ33"/>
    <mergeCell ref="AK33:AP33"/>
    <mergeCell ref="AQ33:AU33"/>
    <mergeCell ref="AV33:BA33"/>
    <mergeCell ref="BB33:BG33"/>
    <mergeCell ref="BH33:BM33"/>
    <mergeCell ref="BN33:BS33"/>
    <mergeCell ref="BT33:BY33"/>
    <mergeCell ref="BZ33:CE33"/>
    <mergeCell ref="CF33:CJ33"/>
    <mergeCell ref="CK33:CO33"/>
    <mergeCell ref="CP33:CU33"/>
    <mergeCell ref="A32:Z32"/>
    <mergeCell ref="AA32:AD32"/>
    <mergeCell ref="AE32:AJ32"/>
    <mergeCell ref="AK32:AP32"/>
    <mergeCell ref="AQ32:AU32"/>
    <mergeCell ref="AV32:BA32"/>
    <mergeCell ref="BB32:BG32"/>
    <mergeCell ref="BH32:BM32"/>
    <mergeCell ref="BN32:BS32"/>
    <mergeCell ref="BN34:BS34"/>
    <mergeCell ref="BT32:BY32"/>
    <mergeCell ref="BZ32:CE32"/>
    <mergeCell ref="CF32:CJ32"/>
    <mergeCell ref="CK32:CO32"/>
    <mergeCell ref="BT34:BY34"/>
    <mergeCell ref="BZ34:CE34"/>
    <mergeCell ref="CF34:CJ34"/>
    <mergeCell ref="CK34:CO34"/>
    <mergeCell ref="CP34:CU34"/>
    <mergeCell ref="A35:Z35"/>
    <mergeCell ref="AA35:AD36"/>
    <mergeCell ref="AE35:AJ36"/>
    <mergeCell ref="AK35:AP36"/>
    <mergeCell ref="AQ35:AU36"/>
    <mergeCell ref="AV35:BA36"/>
    <mergeCell ref="BB35:BG36"/>
    <mergeCell ref="BH35:BM36"/>
    <mergeCell ref="BN35:BS36"/>
    <mergeCell ref="BT35:BY36"/>
    <mergeCell ref="BZ35:CE36"/>
    <mergeCell ref="CF35:CJ36"/>
    <mergeCell ref="CK35:CO36"/>
    <mergeCell ref="CP35:CU36"/>
    <mergeCell ref="A36:Z36"/>
    <mergeCell ref="A34:Z34"/>
    <mergeCell ref="AA34:AD34"/>
    <mergeCell ref="AE34:AJ34"/>
    <mergeCell ref="AK34:AP34"/>
    <mergeCell ref="AQ34:AU34"/>
    <mergeCell ref="AV34:BA34"/>
    <mergeCell ref="BB34:BG34"/>
    <mergeCell ref="BH34:BM34"/>
    <mergeCell ref="A37:Z37"/>
    <mergeCell ref="AA37:AD37"/>
    <mergeCell ref="AE37:AJ37"/>
    <mergeCell ref="AK37:AP37"/>
    <mergeCell ref="AQ37:AU37"/>
    <mergeCell ref="AV37:BA37"/>
    <mergeCell ref="BB37:BG37"/>
    <mergeCell ref="BH37:BM37"/>
    <mergeCell ref="BN37:BS37"/>
    <mergeCell ref="BZ39:CE39"/>
    <mergeCell ref="CF39:CJ39"/>
    <mergeCell ref="CK39:CO39"/>
    <mergeCell ref="CP39:CU39"/>
    <mergeCell ref="A38:Z38"/>
    <mergeCell ref="AA38:AD38"/>
    <mergeCell ref="AE38:AJ38"/>
    <mergeCell ref="AK38:AP38"/>
    <mergeCell ref="AQ38:AU38"/>
    <mergeCell ref="AV38:BA38"/>
    <mergeCell ref="BB38:BG38"/>
    <mergeCell ref="BH38:BM38"/>
    <mergeCell ref="BN38:BS38"/>
    <mergeCell ref="BT37:BY37"/>
    <mergeCell ref="BZ37:CE37"/>
    <mergeCell ref="CF37:CJ37"/>
    <mergeCell ref="CK37:CO37"/>
    <mergeCell ref="CP37:CU37"/>
    <mergeCell ref="BT38:BY38"/>
    <mergeCell ref="BZ38:CE38"/>
    <mergeCell ref="CF38:CJ38"/>
    <mergeCell ref="CK38:CO38"/>
    <mergeCell ref="CP38:CU38"/>
    <mergeCell ref="BT40:BY40"/>
    <mergeCell ref="BZ40:CE40"/>
    <mergeCell ref="CF40:CJ40"/>
    <mergeCell ref="CK40:CO40"/>
    <mergeCell ref="CP40:CU40"/>
    <mergeCell ref="A39:Z39"/>
    <mergeCell ref="AA39:AD39"/>
    <mergeCell ref="AE39:AJ39"/>
    <mergeCell ref="AK39:AP39"/>
    <mergeCell ref="AQ39:AU39"/>
    <mergeCell ref="A40:Z40"/>
    <mergeCell ref="AA40:AD40"/>
    <mergeCell ref="AE40:AJ40"/>
    <mergeCell ref="AK40:AP40"/>
    <mergeCell ref="AQ40:AU40"/>
    <mergeCell ref="AV40:BA40"/>
    <mergeCell ref="BB40:BG40"/>
    <mergeCell ref="BH40:BM40"/>
    <mergeCell ref="BN40:BS40"/>
    <mergeCell ref="AV39:BA39"/>
    <mergeCell ref="BB39:BG39"/>
    <mergeCell ref="BH39:BM39"/>
    <mergeCell ref="BN39:BS39"/>
    <mergeCell ref="BT39:BY39"/>
    <mergeCell ref="BT41:BY41"/>
    <mergeCell ref="BZ41:CE41"/>
    <mergeCell ref="CF41:CJ41"/>
    <mergeCell ref="CK41:CO41"/>
    <mergeCell ref="CP41:CU41"/>
    <mergeCell ref="A41:Z41"/>
    <mergeCell ref="AA41:AD41"/>
    <mergeCell ref="AE41:AJ41"/>
    <mergeCell ref="AK41:AP41"/>
    <mergeCell ref="AQ41:AU41"/>
    <mergeCell ref="AV41:BA41"/>
    <mergeCell ref="BB41:BG41"/>
    <mergeCell ref="BH41:BM41"/>
    <mergeCell ref="BN41:BS41"/>
  </mergeCells>
  <pageMargins left="0.39370078740157477" right="0.39370078740157477" top="0.78740157480314954" bottom="0.39370078740157477" header="0.27559055118110237" footer="0.27559055118110237"/>
  <pageSetup paperSize="9" firstPageNumber="2147483648"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52"/>
  <sheetViews>
    <sheetView showGridLines="0" zoomScale="70" zoomScaleNormal="70" workbookViewId="0">
      <selection activeCell="C11" sqref="C11"/>
    </sheetView>
  </sheetViews>
  <sheetFormatPr defaultColWidth="8" defaultRowHeight="13.2" x14ac:dyDescent="0.25"/>
  <cols>
    <col min="1" max="1" width="47.88671875" customWidth="1"/>
    <col min="2" max="2" width="9.21875" customWidth="1"/>
    <col min="3" max="4" width="9" customWidth="1"/>
    <col min="5" max="5" width="11.6640625" customWidth="1"/>
    <col min="6" max="6" width="12.6640625" customWidth="1"/>
    <col min="7" max="7" width="12.109375" customWidth="1"/>
    <col min="8" max="11" width="9.88671875" customWidth="1"/>
    <col min="12" max="12" width="11.6640625" customWidth="1"/>
    <col min="13" max="13" width="14.21875" customWidth="1"/>
    <col min="14" max="14" width="16.21875" style="46" customWidth="1"/>
    <col min="15" max="15" width="10" style="46" customWidth="1"/>
    <col min="16" max="16384" width="8" style="46"/>
  </cols>
  <sheetData>
    <row r="1" spans="1:13" s="108" customFormat="1" ht="18" customHeight="1" x14ac:dyDescent="0.25">
      <c r="A1" s="240" t="s">
        <v>251</v>
      </c>
      <c r="B1" s="240"/>
      <c r="C1" s="240"/>
      <c r="D1" s="240"/>
      <c r="E1" s="240"/>
      <c r="F1" s="240"/>
      <c r="G1" s="240"/>
      <c r="H1" s="240"/>
      <c r="I1" s="240"/>
      <c r="J1" s="240"/>
      <c r="K1" s="240"/>
      <c r="L1" s="240"/>
      <c r="M1" s="240"/>
    </row>
    <row r="2" spans="1:13" s="108" customFormat="1" ht="18" customHeight="1" x14ac:dyDescent="0.25">
      <c r="A2" s="240" t="s">
        <v>252</v>
      </c>
      <c r="B2" s="240"/>
      <c r="C2" s="240"/>
      <c r="D2" s="240"/>
      <c r="E2" s="240"/>
      <c r="F2" s="240"/>
      <c r="G2" s="240"/>
      <c r="H2" s="240"/>
      <c r="I2" s="240"/>
      <c r="J2" s="240"/>
      <c r="K2" s="240"/>
      <c r="L2" s="240"/>
      <c r="M2" s="240"/>
    </row>
    <row r="3" spans="1:13" s="111" customFormat="1" ht="9.6" customHeight="1" x14ac:dyDescent="0.35">
      <c r="A3" s="8"/>
      <c r="B3" s="131"/>
      <c r="C3" s="131"/>
      <c r="D3" s="131"/>
      <c r="E3" s="131"/>
      <c r="F3" s="132"/>
      <c r="G3" s="131"/>
      <c r="H3" s="131"/>
      <c r="I3" s="131"/>
      <c r="J3" s="131"/>
      <c r="K3" s="131"/>
      <c r="L3" s="131"/>
      <c r="M3" s="131"/>
    </row>
    <row r="4" spans="1:13" s="112" customFormat="1" ht="18" customHeight="1" x14ac:dyDescent="0.25">
      <c r="A4" s="240" t="s">
        <v>253</v>
      </c>
      <c r="B4" s="240"/>
      <c r="C4" s="240"/>
      <c r="D4" s="240"/>
      <c r="E4" s="240"/>
      <c r="F4" s="240"/>
      <c r="G4" s="240"/>
      <c r="H4" s="240"/>
      <c r="I4" s="240"/>
      <c r="J4" s="240"/>
      <c r="K4" s="240"/>
      <c r="L4" s="240"/>
      <c r="M4" s="240"/>
    </row>
    <row r="5" spans="1:13" s="112" customFormat="1" ht="15.6" customHeight="1" x14ac:dyDescent="0.25">
      <c r="A5" s="110" t="s">
        <v>254</v>
      </c>
    </row>
    <row r="6" spans="1:13" s="49" customFormat="1" ht="16.05" customHeight="1" x14ac:dyDescent="0.25">
      <c r="A6" s="241"/>
      <c r="B6" s="241" t="s">
        <v>255</v>
      </c>
      <c r="C6" s="244" t="s">
        <v>151</v>
      </c>
      <c r="D6" s="245"/>
      <c r="E6" s="245"/>
      <c r="F6" s="245"/>
      <c r="G6" s="245"/>
      <c r="H6" s="245"/>
      <c r="I6" s="245"/>
      <c r="J6" s="245"/>
      <c r="K6" s="245"/>
      <c r="L6" s="245"/>
      <c r="M6" s="241" t="s">
        <v>256</v>
      </c>
    </row>
    <row r="7" spans="1:13" s="49" customFormat="1" ht="27" customHeight="1" x14ac:dyDescent="0.25">
      <c r="A7" s="242"/>
      <c r="B7" s="242"/>
      <c r="C7" s="244" t="s">
        <v>20</v>
      </c>
      <c r="D7" s="246"/>
      <c r="E7" s="241" t="s">
        <v>257</v>
      </c>
      <c r="F7" s="244" t="s">
        <v>35</v>
      </c>
      <c r="G7" s="246"/>
      <c r="H7" s="236" t="s">
        <v>40</v>
      </c>
      <c r="I7" s="247"/>
      <c r="J7" s="247"/>
      <c r="K7" s="237"/>
      <c r="L7" s="241" t="s">
        <v>45</v>
      </c>
      <c r="M7" s="242"/>
    </row>
    <row r="8" spans="1:13" customFormat="1" x14ac:dyDescent="0.25">
      <c r="A8" s="242"/>
      <c r="B8" s="242"/>
      <c r="C8" s="241" t="s">
        <v>258</v>
      </c>
      <c r="D8" s="241" t="s">
        <v>259</v>
      </c>
      <c r="E8" s="242"/>
      <c r="F8" s="241" t="s">
        <v>260</v>
      </c>
      <c r="G8" s="241" t="s">
        <v>261</v>
      </c>
      <c r="H8" s="236" t="s">
        <v>164</v>
      </c>
      <c r="I8" s="237"/>
      <c r="J8" s="236" t="s">
        <v>165</v>
      </c>
      <c r="K8" s="237"/>
      <c r="L8" s="242"/>
      <c r="M8" s="242"/>
    </row>
    <row r="9" spans="1:13" customFormat="1" ht="26.7" customHeight="1" x14ac:dyDescent="0.25">
      <c r="A9" s="243"/>
      <c r="B9" s="243"/>
      <c r="C9" s="243"/>
      <c r="D9" s="243"/>
      <c r="E9" s="243"/>
      <c r="F9" s="243"/>
      <c r="G9" s="243"/>
      <c r="H9" s="113" t="s">
        <v>262</v>
      </c>
      <c r="I9" s="113" t="s">
        <v>263</v>
      </c>
      <c r="J9" s="113" t="s">
        <v>262</v>
      </c>
      <c r="K9" s="113" t="s">
        <v>263</v>
      </c>
      <c r="L9" s="243"/>
      <c r="M9" s="243"/>
    </row>
    <row r="10" spans="1:13" customFormat="1" ht="15" customHeight="1" x14ac:dyDescent="0.25">
      <c r="A10" s="114">
        <v>1</v>
      </c>
      <c r="B10" s="115">
        <v>2</v>
      </c>
      <c r="C10" s="115">
        <v>3</v>
      </c>
      <c r="D10" s="115">
        <v>4</v>
      </c>
      <c r="E10" s="115">
        <v>5</v>
      </c>
      <c r="F10" s="115">
        <v>6</v>
      </c>
      <c r="G10" s="115">
        <v>7</v>
      </c>
      <c r="H10" s="115">
        <v>8</v>
      </c>
      <c r="I10" s="115">
        <v>9</v>
      </c>
      <c r="J10" s="115">
        <v>10</v>
      </c>
      <c r="K10" s="115">
        <v>11</v>
      </c>
      <c r="L10" s="115">
        <v>12</v>
      </c>
      <c r="M10" s="115">
        <v>13</v>
      </c>
    </row>
    <row r="11" spans="1:13" customFormat="1" ht="15" customHeight="1" x14ac:dyDescent="0.25">
      <c r="A11" s="116" t="s">
        <v>175</v>
      </c>
      <c r="B11" s="117" t="s">
        <v>176</v>
      </c>
      <c r="C11" s="57"/>
      <c r="D11" s="57"/>
      <c r="E11" s="57"/>
      <c r="F11" s="57"/>
      <c r="G11" s="57"/>
      <c r="H11" s="57"/>
      <c r="I11" s="57"/>
      <c r="J11" s="57"/>
      <c r="K11" s="57"/>
      <c r="L11" s="57"/>
      <c r="M11" s="130">
        <f t="shared" ref="M11:M36" si="0">SUM(C11:L11)</f>
        <v>0</v>
      </c>
    </row>
    <row r="12" spans="1:13" customFormat="1" ht="15" customHeight="1" x14ac:dyDescent="0.25">
      <c r="A12" s="116" t="s">
        <v>264</v>
      </c>
      <c r="B12" s="117" t="s">
        <v>178</v>
      </c>
      <c r="C12" s="57"/>
      <c r="D12" s="57"/>
      <c r="E12" s="57"/>
      <c r="F12" s="57"/>
      <c r="G12" s="57"/>
      <c r="H12" s="128" t="s">
        <v>179</v>
      </c>
      <c r="I12" s="128" t="s">
        <v>179</v>
      </c>
      <c r="J12" s="128" t="s">
        <v>179</v>
      </c>
      <c r="K12" s="128" t="s">
        <v>179</v>
      </c>
      <c r="L12" s="57"/>
      <c r="M12" s="130">
        <f t="shared" si="0"/>
        <v>0</v>
      </c>
    </row>
    <row r="13" spans="1:13" customFormat="1" ht="15" customHeight="1" x14ac:dyDescent="0.25">
      <c r="A13" s="116" t="s">
        <v>181</v>
      </c>
      <c r="B13" s="117" t="s">
        <v>182</v>
      </c>
      <c r="C13" s="128" t="s">
        <v>179</v>
      </c>
      <c r="D13" s="128" t="s">
        <v>179</v>
      </c>
      <c r="E13" s="128" t="s">
        <v>179</v>
      </c>
      <c r="F13" s="57"/>
      <c r="G13" s="57"/>
      <c r="H13" s="57"/>
      <c r="I13" s="128" t="s">
        <v>179</v>
      </c>
      <c r="J13" s="57"/>
      <c r="K13" s="128" t="s">
        <v>179</v>
      </c>
      <c r="L13" s="57"/>
      <c r="M13" s="130">
        <f t="shared" si="0"/>
        <v>0</v>
      </c>
    </row>
    <row r="14" spans="1:13" customFormat="1" ht="15" customHeight="1" x14ac:dyDescent="0.25">
      <c r="A14" s="116" t="s">
        <v>265</v>
      </c>
      <c r="B14" s="117" t="s">
        <v>184</v>
      </c>
      <c r="C14" s="128" t="s">
        <v>179</v>
      </c>
      <c r="D14" s="128" t="s">
        <v>179</v>
      </c>
      <c r="E14" s="128" t="s">
        <v>179</v>
      </c>
      <c r="F14" s="57"/>
      <c r="G14" s="57"/>
      <c r="H14" s="57"/>
      <c r="I14" s="128" t="s">
        <v>179</v>
      </c>
      <c r="J14" s="57"/>
      <c r="K14" s="128" t="s">
        <v>179</v>
      </c>
      <c r="L14" s="57"/>
      <c r="M14" s="130">
        <f t="shared" si="0"/>
        <v>0</v>
      </c>
    </row>
    <row r="15" spans="1:13" customFormat="1" ht="15" customHeight="1" x14ac:dyDescent="0.25">
      <c r="A15" s="116" t="s">
        <v>185</v>
      </c>
      <c r="B15" s="117" t="s">
        <v>186</v>
      </c>
      <c r="C15" s="128" t="s">
        <v>179</v>
      </c>
      <c r="D15" s="128" t="s">
        <v>179</v>
      </c>
      <c r="E15" s="128" t="s">
        <v>179</v>
      </c>
      <c r="F15" s="57"/>
      <c r="G15" s="57"/>
      <c r="H15" s="57"/>
      <c r="I15" s="128" t="s">
        <v>179</v>
      </c>
      <c r="J15" s="57"/>
      <c r="K15" s="128" t="s">
        <v>179</v>
      </c>
      <c r="L15" s="57"/>
      <c r="M15" s="130">
        <f t="shared" si="0"/>
        <v>0</v>
      </c>
    </row>
    <row r="16" spans="1:13" customFormat="1" ht="15" customHeight="1" x14ac:dyDescent="0.25">
      <c r="A16" s="116" t="s">
        <v>187</v>
      </c>
      <c r="B16" s="117" t="s">
        <v>188</v>
      </c>
      <c r="C16" s="128" t="s">
        <v>179</v>
      </c>
      <c r="D16" s="128" t="s">
        <v>179</v>
      </c>
      <c r="E16" s="128" t="s">
        <v>179</v>
      </c>
      <c r="F16" s="57"/>
      <c r="G16" s="57"/>
      <c r="H16" s="57"/>
      <c r="I16" s="128" t="s">
        <v>179</v>
      </c>
      <c r="J16" s="57"/>
      <c r="K16" s="128" t="s">
        <v>179</v>
      </c>
      <c r="L16" s="57"/>
      <c r="M16" s="130">
        <f t="shared" si="0"/>
        <v>0</v>
      </c>
    </row>
    <row r="17" spans="1:13" customFormat="1" ht="15" customHeight="1" x14ac:dyDescent="0.25">
      <c r="A17" s="116" t="s">
        <v>189</v>
      </c>
      <c r="B17" s="117" t="s">
        <v>190</v>
      </c>
      <c r="C17" s="57"/>
      <c r="D17" s="57"/>
      <c r="E17" s="57"/>
      <c r="F17" s="57"/>
      <c r="G17" s="57"/>
      <c r="H17" s="57"/>
      <c r="I17" s="57"/>
      <c r="J17" s="57"/>
      <c r="K17" s="57"/>
      <c r="L17" s="57"/>
      <c r="M17" s="130">
        <f t="shared" si="0"/>
        <v>0</v>
      </c>
    </row>
    <row r="18" spans="1:13" customFormat="1" ht="15" customHeight="1" x14ac:dyDescent="0.25">
      <c r="A18" s="116" t="s">
        <v>191</v>
      </c>
      <c r="B18" s="117" t="s">
        <v>192</v>
      </c>
      <c r="C18" s="57"/>
      <c r="D18" s="57"/>
      <c r="E18" s="57"/>
      <c r="F18" s="57"/>
      <c r="G18" s="57"/>
      <c r="H18" s="57"/>
      <c r="I18" s="57"/>
      <c r="J18" s="57"/>
      <c r="K18" s="57"/>
      <c r="L18" s="57"/>
      <c r="M18" s="130">
        <f t="shared" si="0"/>
        <v>0</v>
      </c>
    </row>
    <row r="19" spans="1:13" customFormat="1" ht="15" customHeight="1" x14ac:dyDescent="0.25">
      <c r="A19" s="116" t="s">
        <v>193</v>
      </c>
      <c r="B19" s="117" t="s">
        <v>194</v>
      </c>
      <c r="C19" s="57"/>
      <c r="D19" s="57"/>
      <c r="E19" s="57"/>
      <c r="F19" s="57"/>
      <c r="G19" s="57"/>
      <c r="H19" s="57"/>
      <c r="I19" s="57"/>
      <c r="J19" s="57"/>
      <c r="K19" s="57"/>
      <c r="L19" s="57"/>
      <c r="M19" s="130">
        <f t="shared" si="0"/>
        <v>0</v>
      </c>
    </row>
    <row r="20" spans="1:13" customFormat="1" ht="15" customHeight="1" x14ac:dyDescent="0.25">
      <c r="A20" s="116" t="s">
        <v>195</v>
      </c>
      <c r="B20" s="117" t="s">
        <v>196</v>
      </c>
      <c r="C20" s="57"/>
      <c r="D20" s="57"/>
      <c r="E20" s="57"/>
      <c r="F20" s="57"/>
      <c r="G20" s="57"/>
      <c r="H20" s="57"/>
      <c r="I20" s="57"/>
      <c r="J20" s="57"/>
      <c r="K20" s="57"/>
      <c r="L20" s="57"/>
      <c r="M20" s="130">
        <f t="shared" si="0"/>
        <v>0</v>
      </c>
    </row>
    <row r="21" spans="1:13" customFormat="1" ht="15" customHeight="1" x14ac:dyDescent="0.25">
      <c r="A21" s="116" t="s">
        <v>197</v>
      </c>
      <c r="B21" s="117" t="s">
        <v>198</v>
      </c>
      <c r="C21" s="57"/>
      <c r="D21" s="57"/>
      <c r="E21" s="57"/>
      <c r="F21" s="57"/>
      <c r="G21" s="57"/>
      <c r="H21" s="57"/>
      <c r="I21" s="57"/>
      <c r="J21" s="57"/>
      <c r="K21" s="57"/>
      <c r="L21" s="57"/>
      <c r="M21" s="130">
        <f t="shared" si="0"/>
        <v>0</v>
      </c>
    </row>
    <row r="22" spans="1:13" customFormat="1" ht="15" customHeight="1" x14ac:dyDescent="0.25">
      <c r="A22" s="116" t="s">
        <v>199</v>
      </c>
      <c r="B22" s="117" t="s">
        <v>200</v>
      </c>
      <c r="C22" s="57"/>
      <c r="D22" s="57"/>
      <c r="E22" s="128" t="s">
        <v>179</v>
      </c>
      <c r="F22" s="57"/>
      <c r="G22" s="57"/>
      <c r="H22" s="57"/>
      <c r="I22" s="57"/>
      <c r="J22" s="57"/>
      <c r="K22" s="57"/>
      <c r="L22" s="57"/>
      <c r="M22" s="130">
        <f t="shared" si="0"/>
        <v>0</v>
      </c>
    </row>
    <row r="23" spans="1:13" customFormat="1" ht="15" customHeight="1" x14ac:dyDescent="0.25">
      <c r="A23" s="116" t="s">
        <v>201</v>
      </c>
      <c r="B23" s="117" t="s">
        <v>202</v>
      </c>
      <c r="C23" s="57"/>
      <c r="D23" s="57"/>
      <c r="E23" s="128" t="s">
        <v>179</v>
      </c>
      <c r="F23" s="57"/>
      <c r="G23" s="57"/>
      <c r="H23" s="57"/>
      <c r="I23" s="57"/>
      <c r="J23" s="57"/>
      <c r="K23" s="57"/>
      <c r="L23" s="57"/>
      <c r="M23" s="130">
        <f t="shared" si="0"/>
        <v>0</v>
      </c>
    </row>
    <row r="24" spans="1:13" customFormat="1" ht="15" customHeight="1" x14ac:dyDescent="0.25">
      <c r="A24" s="116" t="s">
        <v>203</v>
      </c>
      <c r="B24" s="117" t="s">
        <v>204</v>
      </c>
      <c r="C24" s="57"/>
      <c r="D24" s="57"/>
      <c r="E24" s="128" t="s">
        <v>179</v>
      </c>
      <c r="F24" s="57"/>
      <c r="G24" s="57"/>
      <c r="H24" s="57"/>
      <c r="I24" s="57"/>
      <c r="J24" s="57"/>
      <c r="K24" s="57"/>
      <c r="L24" s="57"/>
      <c r="M24" s="130">
        <f t="shared" si="0"/>
        <v>0</v>
      </c>
    </row>
    <row r="25" spans="1:13" customFormat="1" ht="15" customHeight="1" x14ac:dyDescent="0.25">
      <c r="A25" s="116" t="s">
        <v>205</v>
      </c>
      <c r="B25" s="117" t="s">
        <v>206</v>
      </c>
      <c r="C25" s="57"/>
      <c r="D25" s="57"/>
      <c r="E25" s="57"/>
      <c r="F25" s="57"/>
      <c r="G25" s="57"/>
      <c r="H25" s="57"/>
      <c r="I25" s="57"/>
      <c r="J25" s="57"/>
      <c r="K25" s="57"/>
      <c r="L25" s="57"/>
      <c r="M25" s="130">
        <f t="shared" si="0"/>
        <v>0</v>
      </c>
    </row>
    <row r="26" spans="1:13" customFormat="1" ht="15" customHeight="1" x14ac:dyDescent="0.25">
      <c r="A26" s="116" t="s">
        <v>207</v>
      </c>
      <c r="B26" s="117" t="s">
        <v>208</v>
      </c>
      <c r="C26" s="128" t="s">
        <v>179</v>
      </c>
      <c r="D26" s="128" t="s">
        <v>179</v>
      </c>
      <c r="E26" s="57"/>
      <c r="F26" s="57"/>
      <c r="G26" s="57"/>
      <c r="H26" s="57"/>
      <c r="I26" s="57"/>
      <c r="J26" s="57"/>
      <c r="K26" s="57"/>
      <c r="L26" s="57"/>
      <c r="M26" s="130">
        <f t="shared" si="0"/>
        <v>0</v>
      </c>
    </row>
    <row r="27" spans="1:13" customFormat="1" ht="15" customHeight="1" x14ac:dyDescent="0.25">
      <c r="A27" s="116" t="s">
        <v>209</v>
      </c>
      <c r="B27" s="117" t="s">
        <v>210</v>
      </c>
      <c r="C27" s="128" t="s">
        <v>179</v>
      </c>
      <c r="D27" s="128" t="s">
        <v>179</v>
      </c>
      <c r="E27" s="57"/>
      <c r="F27" s="57"/>
      <c r="G27" s="57"/>
      <c r="H27" s="57"/>
      <c r="I27" s="57"/>
      <c r="J27" s="57"/>
      <c r="K27" s="57"/>
      <c r="L27" s="57"/>
      <c r="M27" s="130">
        <f t="shared" si="0"/>
        <v>0</v>
      </c>
    </row>
    <row r="28" spans="1:13" customFormat="1" ht="15" customHeight="1" x14ac:dyDescent="0.25">
      <c r="A28" s="116" t="s">
        <v>211</v>
      </c>
      <c r="B28" s="117" t="s">
        <v>212</v>
      </c>
      <c r="C28" s="57"/>
      <c r="D28" s="57"/>
      <c r="E28" s="57"/>
      <c r="F28" s="57"/>
      <c r="G28" s="57"/>
      <c r="H28" s="57"/>
      <c r="I28" s="57"/>
      <c r="J28" s="57"/>
      <c r="K28" s="57"/>
      <c r="L28" s="57"/>
      <c r="M28" s="130">
        <f t="shared" si="0"/>
        <v>0</v>
      </c>
    </row>
    <row r="29" spans="1:13" customFormat="1" ht="15" customHeight="1" x14ac:dyDescent="0.25">
      <c r="A29" s="116" t="s">
        <v>213</v>
      </c>
      <c r="B29" s="117" t="s">
        <v>214</v>
      </c>
      <c r="C29" s="59"/>
      <c r="D29" s="59"/>
      <c r="E29" s="129" t="s">
        <v>179</v>
      </c>
      <c r="F29" s="59"/>
      <c r="G29" s="59"/>
      <c r="H29" s="129" t="s">
        <v>179</v>
      </c>
      <c r="I29" s="129" t="s">
        <v>179</v>
      </c>
      <c r="J29" s="129" t="s">
        <v>179</v>
      </c>
      <c r="K29" s="129" t="s">
        <v>179</v>
      </c>
      <c r="L29" s="59"/>
      <c r="M29" s="130">
        <f t="shared" si="0"/>
        <v>0</v>
      </c>
    </row>
    <row r="30" spans="1:13" customFormat="1" ht="15" customHeight="1" x14ac:dyDescent="0.25">
      <c r="A30" s="116" t="s">
        <v>215</v>
      </c>
      <c r="B30" s="117" t="s">
        <v>216</v>
      </c>
      <c r="C30" s="57"/>
      <c r="D30" s="57"/>
      <c r="E30" s="57"/>
      <c r="F30" s="57"/>
      <c r="G30" s="57"/>
      <c r="H30" s="57"/>
      <c r="I30" s="57"/>
      <c r="J30" s="57"/>
      <c r="K30" s="57"/>
      <c r="L30" s="57"/>
      <c r="M30" s="130">
        <f t="shared" si="0"/>
        <v>0</v>
      </c>
    </row>
    <row r="31" spans="1:13" customFormat="1" ht="15" customHeight="1" x14ac:dyDescent="0.25">
      <c r="A31" s="116" t="s">
        <v>217</v>
      </c>
      <c r="B31" s="117" t="s">
        <v>218</v>
      </c>
      <c r="C31" s="57"/>
      <c r="D31" s="57"/>
      <c r="E31" s="57"/>
      <c r="F31" s="57"/>
      <c r="G31" s="57"/>
      <c r="H31" s="57"/>
      <c r="I31" s="57"/>
      <c r="J31" s="57"/>
      <c r="K31" s="57"/>
      <c r="L31" s="57"/>
      <c r="M31" s="130">
        <f t="shared" si="0"/>
        <v>0</v>
      </c>
    </row>
    <row r="32" spans="1:13" customFormat="1" ht="15" customHeight="1" x14ac:dyDescent="0.25">
      <c r="A32" s="116" t="s">
        <v>266</v>
      </c>
      <c r="B32" s="117" t="s">
        <v>220</v>
      </c>
      <c r="C32" s="57"/>
      <c r="D32" s="57"/>
      <c r="E32" s="128" t="s">
        <v>179</v>
      </c>
      <c r="F32" s="57"/>
      <c r="G32" s="128" t="s">
        <v>179</v>
      </c>
      <c r="H32" s="128" t="s">
        <v>179</v>
      </c>
      <c r="I32" s="128" t="s">
        <v>179</v>
      </c>
      <c r="J32" s="128" t="s">
        <v>179</v>
      </c>
      <c r="K32" s="128" t="s">
        <v>179</v>
      </c>
      <c r="L32" s="57"/>
      <c r="M32" s="130">
        <f t="shared" si="0"/>
        <v>0</v>
      </c>
    </row>
    <row r="33" spans="1:14" customFormat="1" ht="15" customHeight="1" x14ac:dyDescent="0.25">
      <c r="A33" s="116" t="s">
        <v>222</v>
      </c>
      <c r="B33" s="117" t="s">
        <v>223</v>
      </c>
      <c r="C33" s="128" t="s">
        <v>267</v>
      </c>
      <c r="D33" s="128" t="s">
        <v>267</v>
      </c>
      <c r="E33" s="128" t="s">
        <v>267</v>
      </c>
      <c r="F33" s="57"/>
      <c r="G33" s="57"/>
      <c r="H33" s="128" t="s">
        <v>267</v>
      </c>
      <c r="I33" s="128" t="s">
        <v>267</v>
      </c>
      <c r="J33" s="128" t="s">
        <v>267</v>
      </c>
      <c r="K33" s="128" t="s">
        <v>267</v>
      </c>
      <c r="L33" s="57"/>
      <c r="M33" s="130">
        <f t="shared" si="0"/>
        <v>0</v>
      </c>
    </row>
    <row r="34" spans="1:14" customFormat="1" ht="15" customHeight="1" x14ac:dyDescent="0.25">
      <c r="A34" s="116" t="s">
        <v>268</v>
      </c>
      <c r="B34" s="117" t="s">
        <v>225</v>
      </c>
      <c r="C34" s="128" t="s">
        <v>267</v>
      </c>
      <c r="D34" s="128" t="s">
        <v>267</v>
      </c>
      <c r="E34" s="128" t="s">
        <v>267</v>
      </c>
      <c r="F34" s="57"/>
      <c r="G34" s="57"/>
      <c r="H34" s="128" t="s">
        <v>267</v>
      </c>
      <c r="I34" s="128" t="s">
        <v>267</v>
      </c>
      <c r="J34" s="128" t="s">
        <v>267</v>
      </c>
      <c r="K34" s="128" t="s">
        <v>267</v>
      </c>
      <c r="L34" s="57"/>
      <c r="M34" s="130">
        <f t="shared" si="0"/>
        <v>0</v>
      </c>
    </row>
    <row r="35" spans="1:14" customFormat="1" ht="15" customHeight="1" x14ac:dyDescent="0.25">
      <c r="A35" s="116" t="s">
        <v>226</v>
      </c>
      <c r="B35" s="117" t="s">
        <v>227</v>
      </c>
      <c r="C35" s="128" t="s">
        <v>267</v>
      </c>
      <c r="D35" s="128" t="s">
        <v>267</v>
      </c>
      <c r="E35" s="128" t="s">
        <v>267</v>
      </c>
      <c r="F35" s="57"/>
      <c r="G35" s="57"/>
      <c r="H35" s="128" t="s">
        <v>267</v>
      </c>
      <c r="I35" s="128" t="s">
        <v>267</v>
      </c>
      <c r="J35" s="128" t="s">
        <v>267</v>
      </c>
      <c r="K35" s="128" t="s">
        <v>267</v>
      </c>
      <c r="L35" s="57"/>
      <c r="M35" s="130">
        <f t="shared" si="0"/>
        <v>0</v>
      </c>
    </row>
    <row r="36" spans="1:14" customFormat="1" ht="13.05" customHeight="1" x14ac:dyDescent="0.25">
      <c r="A36" s="116" t="s">
        <v>45</v>
      </c>
      <c r="B36" s="117" t="s">
        <v>228</v>
      </c>
      <c r="C36" s="59"/>
      <c r="D36" s="59"/>
      <c r="E36" s="59"/>
      <c r="F36" s="59"/>
      <c r="G36" s="59"/>
      <c r="H36" s="59"/>
      <c r="I36" s="59"/>
      <c r="J36" s="59"/>
      <c r="K36" s="59"/>
      <c r="L36" s="59"/>
      <c r="M36" s="130">
        <f t="shared" si="0"/>
        <v>0</v>
      </c>
    </row>
    <row r="37" spans="1:14" customFormat="1" x14ac:dyDescent="0.25">
      <c r="A37" s="116" t="s">
        <v>229</v>
      </c>
      <c r="B37" s="117" t="s">
        <v>230</v>
      </c>
      <c r="C37" s="130">
        <f t="shared" ref="C37:K37" si="1">SUM(C11,C13,C15:C31,C33:C36)</f>
        <v>0</v>
      </c>
      <c r="D37" s="130">
        <f t="shared" si="1"/>
        <v>0</v>
      </c>
      <c r="E37" s="130">
        <f t="shared" si="1"/>
        <v>0</v>
      </c>
      <c r="F37" s="130">
        <f t="shared" si="1"/>
        <v>0</v>
      </c>
      <c r="G37" s="130">
        <f t="shared" si="1"/>
        <v>0</v>
      </c>
      <c r="H37" s="130">
        <f t="shared" si="1"/>
        <v>0</v>
      </c>
      <c r="I37" s="130">
        <f t="shared" si="1"/>
        <v>0</v>
      </c>
      <c r="J37" s="130">
        <f t="shared" si="1"/>
        <v>0</v>
      </c>
      <c r="K37" s="130">
        <f t="shared" si="1"/>
        <v>0</v>
      </c>
      <c r="L37" s="130">
        <f>SUM(L11,L13,L15:L31,,L33:L36)</f>
        <v>0</v>
      </c>
      <c r="M37" s="130">
        <f>SUM(M11,M13,M15:M31,,M33:M36)</f>
        <v>0</v>
      </c>
    </row>
    <row r="38" spans="1:14" customFormat="1" x14ac:dyDescent="0.25">
      <c r="A38" s="116" t="s">
        <v>231</v>
      </c>
      <c r="B38" s="117" t="s">
        <v>232</v>
      </c>
      <c r="C38" s="128" t="str">
        <f>IFERROR(('2100'!C37/'2200'!C37)*1000,"")</f>
        <v/>
      </c>
      <c r="D38" s="128" t="str">
        <f>IFERROR(('2100'!D37/'2200'!D37)*1000,"")</f>
        <v/>
      </c>
      <c r="E38" s="128" t="str">
        <f>IFERROR(('2100'!E37/'2200'!E37)*1000,"")</f>
        <v/>
      </c>
      <c r="F38" s="128" t="str">
        <f>IFERROR(('2100'!F37/'2200'!F37)*1000,"")</f>
        <v/>
      </c>
      <c r="G38" s="128" t="str">
        <f>IFERROR(('2100'!G37/'2200'!G37)*1000,"")</f>
        <v/>
      </c>
      <c r="H38" s="128" t="str">
        <f>IFERROR(('2100'!H37/'2200'!H37)*1000,"")</f>
        <v/>
      </c>
      <c r="I38" s="128" t="str">
        <f>IFERROR(('2100'!I37/'2200'!I37)*1000,"")</f>
        <v/>
      </c>
      <c r="J38" s="128" t="str">
        <f>IFERROR(('2100'!J37/'2200'!J37)*1000,"")</f>
        <v/>
      </c>
      <c r="K38" s="128" t="str">
        <f>IFERROR(('2100'!K37/'2200'!K37)*1000,"")</f>
        <v/>
      </c>
      <c r="L38" s="128" t="str">
        <f>IFERROR(('2100'!L37/'2200'!L37)*1000,"")</f>
        <v/>
      </c>
      <c r="M38" s="129" t="str">
        <f>IFERROR(('2100'!M37/'2200'!M37)*1000,"")</f>
        <v/>
      </c>
    </row>
    <row r="39" spans="1:14" customFormat="1" x14ac:dyDescent="0.25">
      <c r="A39" s="111"/>
      <c r="B39" s="111"/>
      <c r="C39" s="122"/>
      <c r="D39" s="122"/>
      <c r="E39" s="122"/>
      <c r="F39" s="122"/>
      <c r="G39" s="122"/>
      <c r="H39" s="122"/>
      <c r="I39" s="122"/>
      <c r="J39" s="122"/>
      <c r="K39" s="122"/>
      <c r="L39" s="122"/>
      <c r="M39" s="122"/>
    </row>
    <row r="40" spans="1:14" customFormat="1" x14ac:dyDescent="0.25">
      <c r="A40" s="111"/>
      <c r="B40" s="111"/>
      <c r="C40" s="122"/>
      <c r="D40" s="122"/>
      <c r="E40" s="122"/>
      <c r="F40" s="122"/>
      <c r="G40" s="122"/>
      <c r="H40" s="122"/>
      <c r="I40" s="122"/>
      <c r="J40" s="122"/>
      <c r="K40" s="122"/>
      <c r="L40" s="122"/>
      <c r="M40" s="122"/>
    </row>
    <row r="41" spans="1:14" customFormat="1" x14ac:dyDescent="0.25">
      <c r="A41" s="106" t="s">
        <v>269</v>
      </c>
      <c r="B41" s="108"/>
      <c r="C41" s="63"/>
      <c r="D41" s="63"/>
      <c r="E41" s="63"/>
      <c r="F41" s="63"/>
      <c r="G41" s="63"/>
      <c r="H41" s="63"/>
      <c r="I41" s="63"/>
      <c r="J41" s="63"/>
      <c r="K41" s="63"/>
      <c r="L41" s="63"/>
      <c r="M41" s="63"/>
      <c r="N41" s="47"/>
    </row>
    <row r="42" spans="1:14" customFormat="1" x14ac:dyDescent="0.25">
      <c r="A42" s="106" t="s">
        <v>270</v>
      </c>
      <c r="B42" s="108"/>
      <c r="C42" s="63"/>
      <c r="D42" s="63"/>
      <c r="E42" s="63"/>
      <c r="F42" s="63"/>
      <c r="G42" s="63"/>
      <c r="H42" s="63"/>
      <c r="I42" s="63"/>
      <c r="J42" s="63"/>
      <c r="K42" s="63"/>
      <c r="L42" s="63"/>
      <c r="M42" s="63"/>
      <c r="N42" s="47"/>
    </row>
    <row r="43" spans="1:14" customFormat="1" x14ac:dyDescent="0.25">
      <c r="A43" s="106" t="s">
        <v>271</v>
      </c>
      <c r="B43" s="108"/>
      <c r="C43" s="63"/>
      <c r="D43" s="63"/>
      <c r="E43" s="63"/>
      <c r="F43" s="63"/>
      <c r="G43" s="63"/>
      <c r="H43" s="63"/>
      <c r="I43" s="63"/>
      <c r="J43" s="63"/>
      <c r="K43" s="63"/>
      <c r="L43" s="63"/>
      <c r="M43" s="63"/>
      <c r="N43" s="47"/>
    </row>
    <row r="44" spans="1:14" customFormat="1" x14ac:dyDescent="0.25">
      <c r="A44" s="106" t="s">
        <v>272</v>
      </c>
      <c r="B44" s="108"/>
      <c r="C44" s="63"/>
      <c r="D44" s="63"/>
      <c r="E44" s="63"/>
      <c r="F44" s="63"/>
      <c r="G44" s="63"/>
      <c r="H44" s="63"/>
      <c r="I44" s="63"/>
      <c r="J44" s="63"/>
      <c r="K44" s="63"/>
      <c r="L44" s="63"/>
      <c r="M44" s="63"/>
      <c r="N44" s="47"/>
    </row>
    <row r="45" spans="1:14" customFormat="1" ht="24.6" customHeight="1" x14ac:dyDescent="0.25">
      <c r="A45" s="119" t="s">
        <v>273</v>
      </c>
      <c r="B45" s="238"/>
      <c r="C45" s="238"/>
      <c r="D45" s="238"/>
      <c r="E45" s="238"/>
      <c r="F45" s="62"/>
      <c r="G45" s="238"/>
      <c r="H45" s="238"/>
      <c r="I45" s="238"/>
      <c r="J45" s="238"/>
      <c r="K45" s="63"/>
      <c r="L45" s="239"/>
      <c r="M45" s="239"/>
      <c r="N45" s="47"/>
    </row>
    <row r="46" spans="1:14" s="64" customFormat="1" ht="14.25" customHeight="1" x14ac:dyDescent="0.25">
      <c r="A46" s="121"/>
      <c r="B46" s="232" t="s">
        <v>274</v>
      </c>
      <c r="C46" s="232"/>
      <c r="D46" s="232"/>
      <c r="E46" s="232"/>
      <c r="F46" s="66"/>
      <c r="G46" s="232" t="s">
        <v>275</v>
      </c>
      <c r="H46" s="232"/>
      <c r="I46" s="232"/>
      <c r="J46" s="232"/>
      <c r="K46" s="66"/>
      <c r="L46" s="233" t="s">
        <v>276</v>
      </c>
      <c r="M46" s="233"/>
      <c r="N46" s="65"/>
    </row>
    <row r="47" spans="1:14" x14ac:dyDescent="0.25">
      <c r="A47" s="108"/>
      <c r="B47" s="63"/>
      <c r="C47" s="63"/>
      <c r="D47" s="63"/>
      <c r="E47" s="63"/>
      <c r="F47" s="63"/>
      <c r="G47" s="63"/>
      <c r="H47" s="63"/>
      <c r="I47" s="63"/>
      <c r="J47" s="63"/>
      <c r="K47" s="63"/>
      <c r="L47" s="63"/>
      <c r="M47" s="63"/>
    </row>
    <row r="48" spans="1:14" x14ac:dyDescent="0.25">
      <c r="A48" s="108"/>
      <c r="B48" s="234"/>
      <c r="C48" s="234"/>
      <c r="D48" s="234"/>
      <c r="E48" s="234"/>
      <c r="F48" s="63"/>
      <c r="G48" s="67" t="s">
        <v>277</v>
      </c>
      <c r="H48" s="235"/>
      <c r="I48" s="235"/>
      <c r="J48" s="235"/>
      <c r="K48" s="63" t="s">
        <v>278</v>
      </c>
      <c r="L48" s="63"/>
      <c r="M48" s="63"/>
    </row>
    <row r="49" spans="1:13" s="68" customFormat="1" ht="12" x14ac:dyDescent="0.25">
      <c r="A49" s="121"/>
      <c r="B49" s="66"/>
      <c r="C49" s="66" t="s">
        <v>279</v>
      </c>
      <c r="D49" s="66"/>
      <c r="E49" s="66"/>
      <c r="F49" s="66"/>
      <c r="G49" s="66"/>
      <c r="H49" s="66"/>
      <c r="I49" s="66"/>
      <c r="J49" s="66"/>
      <c r="K49" s="66"/>
      <c r="L49" s="69" t="s">
        <v>280</v>
      </c>
      <c r="M49" s="66"/>
    </row>
    <row r="50" spans="1:13" x14ac:dyDescent="0.25">
      <c r="A50" s="63"/>
      <c r="B50" s="63"/>
      <c r="C50" s="63"/>
      <c r="D50" s="63"/>
      <c r="E50" s="63"/>
      <c r="F50" s="63"/>
      <c r="G50" s="63"/>
      <c r="H50" s="63"/>
      <c r="I50" s="63"/>
      <c r="J50" s="63"/>
      <c r="K50" s="63"/>
      <c r="L50" s="63"/>
      <c r="M50" s="63"/>
    </row>
    <row r="51" spans="1:13" x14ac:dyDescent="0.25">
      <c r="D51" s="47"/>
      <c r="E51" s="47"/>
      <c r="F51" s="47"/>
      <c r="G51" s="47"/>
      <c r="H51" s="47"/>
      <c r="I51" s="47"/>
    </row>
    <row r="52" spans="1:13" x14ac:dyDescent="0.25">
      <c r="D52" s="47"/>
      <c r="E52" s="47"/>
      <c r="F52" s="47"/>
      <c r="G52" s="47"/>
      <c r="H52" s="47"/>
      <c r="I52" s="47"/>
    </row>
  </sheetData>
  <sheetProtection algorithmName="SHA-512" hashValue="dMCOfyhOw4gvBteGKLw4IWU861/z2o+4/xM9l2H1jiQ5ly86/BATbkEaY1dX6iLszuohHqaDaCvHi02IEndSfA==" saltValue="B5dCT0ikIG5oHIqigi0lTQ==" spinCount="100000" sheet="1" objects="1" scenarios="1"/>
  <mergeCells count="26">
    <mergeCell ref="A1:M1"/>
    <mergeCell ref="A2:M2"/>
    <mergeCell ref="A4:M4"/>
    <mergeCell ref="A6:A9"/>
    <mergeCell ref="B6:B9"/>
    <mergeCell ref="C6:L6"/>
    <mergeCell ref="M6:M9"/>
    <mergeCell ref="C7:D7"/>
    <mergeCell ref="E7:E9"/>
    <mergeCell ref="F7:G7"/>
    <mergeCell ref="H7:K7"/>
    <mergeCell ref="L7:L9"/>
    <mergeCell ref="C8:C9"/>
    <mergeCell ref="D8:D9"/>
    <mergeCell ref="F8:F9"/>
    <mergeCell ref="G8:G9"/>
    <mergeCell ref="H8:I8"/>
    <mergeCell ref="J8:K8"/>
    <mergeCell ref="B45:E45"/>
    <mergeCell ref="G45:J45"/>
    <mergeCell ref="L45:M45"/>
    <mergeCell ref="B46:E46"/>
    <mergeCell ref="G46:J46"/>
    <mergeCell ref="L46:M46"/>
    <mergeCell ref="B48:E48"/>
    <mergeCell ref="H48:J48"/>
  </mergeCells>
  <conditionalFormatting sqref="C11:L36">
    <cfRule type="expression" dxfId="47" priority="1" stopIfTrue="1">
      <formula>AND((SUM(КолвоПроцедур,КоллективныеДозы)-MAX(КолвоПроцедур,КоллективныеДозы))=0,КоллективныеДозы&lt;&gt;КолвоПроцедур)</formula>
    </cfRule>
  </conditionalFormatting>
  <dataValidations count="2">
    <dataValidation type="decimal" allowBlank="1" showInputMessage="1" showErrorMessage="1" sqref="C37:L37">
      <formula1>0</formula1>
      <formula2>10000</formula2>
    </dataValidation>
    <dataValidation type="decimal" allowBlank="1" showInputMessage="1" showErrorMessage="1" sqref="C11:L36">
      <formula1>0</formula1>
      <formula2>1000000</formula2>
    </dataValidation>
  </dataValidations>
  <pageMargins left="0.70866141732283472" right="0.70866141732283472" top="0.74803149606299213" bottom="0.74803149606299213" header="0.31496062992125984" footer="0.31496062992125984"/>
  <pageSetup paperSize="9" scale="65" firstPageNumber="2147483648" fitToWidth="0"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48"/>
  <sheetViews>
    <sheetView showGridLines="0" zoomScale="70" zoomScaleNormal="70" workbookViewId="0">
      <selection activeCell="C11" sqref="C11"/>
    </sheetView>
  </sheetViews>
  <sheetFormatPr defaultColWidth="8" defaultRowHeight="13.2" x14ac:dyDescent="0.25"/>
  <cols>
    <col min="1" max="1" width="47.6640625" style="46" customWidth="1"/>
    <col min="2" max="2" width="8" style="49"/>
    <col min="3" max="4" width="9.109375" style="49" customWidth="1"/>
    <col min="5" max="5" width="11.6640625" style="49" customWidth="1"/>
    <col min="6" max="7" width="13.5546875" style="49" customWidth="1"/>
    <col min="8" max="11" width="10.21875" style="49" customWidth="1"/>
    <col min="12" max="12" width="9.33203125" style="49" customWidth="1"/>
    <col min="13" max="13" width="10.33203125" style="49" customWidth="1"/>
    <col min="14" max="14" width="12.109375" style="49" customWidth="1"/>
    <col min="15" max="15" width="2.33203125" style="46" customWidth="1"/>
    <col min="16" max="16384" width="8" style="46"/>
  </cols>
  <sheetData>
    <row r="1" spans="1:14" s="47" customFormat="1" ht="18" customHeight="1" x14ac:dyDescent="0.25">
      <c r="A1" s="251" t="s">
        <v>251</v>
      </c>
      <c r="B1" s="251"/>
      <c r="C1" s="251"/>
      <c r="D1" s="251"/>
      <c r="E1" s="251"/>
      <c r="F1" s="251"/>
      <c r="G1" s="251"/>
      <c r="H1" s="251"/>
      <c r="I1" s="251"/>
      <c r="J1" s="251"/>
      <c r="K1" s="251"/>
      <c r="L1" s="251"/>
      <c r="M1" s="251"/>
      <c r="N1" s="251"/>
    </row>
    <row r="2" spans="1:14" s="47" customFormat="1" ht="18" customHeight="1" x14ac:dyDescent="0.25">
      <c r="A2" s="251" t="s">
        <v>252</v>
      </c>
      <c r="B2" s="251"/>
      <c r="C2" s="251"/>
      <c r="D2" s="251"/>
      <c r="E2" s="251"/>
      <c r="F2" s="251"/>
      <c r="G2" s="251"/>
      <c r="H2" s="251"/>
      <c r="I2" s="251"/>
      <c r="J2" s="251"/>
      <c r="K2" s="251"/>
      <c r="L2" s="251"/>
      <c r="M2" s="251"/>
      <c r="N2" s="251"/>
    </row>
    <row r="3" spans="1:14" s="47" customFormat="1" ht="18" hidden="1" customHeight="1" x14ac:dyDescent="0.25">
      <c r="A3" s="48"/>
      <c r="B3" s="48"/>
      <c r="C3" s="48"/>
      <c r="D3" s="48"/>
      <c r="E3" s="48"/>
      <c r="F3" s="48"/>
      <c r="G3" s="48"/>
      <c r="H3" s="48"/>
      <c r="I3" s="48"/>
      <c r="J3" s="48"/>
      <c r="K3" s="48"/>
      <c r="L3" s="48"/>
      <c r="M3" s="48"/>
      <c r="N3" s="48"/>
    </row>
    <row r="4" spans="1:14" s="47" customFormat="1" ht="18" hidden="1" customHeight="1" x14ac:dyDescent="0.25">
      <c r="A4" s="48"/>
      <c r="B4" s="48"/>
      <c r="C4" s="48"/>
      <c r="D4" s="48"/>
      <c r="E4" s="48"/>
      <c r="F4" s="48"/>
      <c r="G4" s="48"/>
      <c r="H4" s="48"/>
      <c r="I4" s="48"/>
      <c r="J4" s="48"/>
      <c r="K4" s="48"/>
      <c r="L4" s="48"/>
      <c r="M4" s="48"/>
      <c r="N4" s="48"/>
    </row>
    <row r="5" spans="1:14" customFormat="1" ht="15.6" x14ac:dyDescent="0.25">
      <c r="A5" s="50" t="s">
        <v>281</v>
      </c>
      <c r="E5" t="s">
        <v>282</v>
      </c>
    </row>
    <row r="6" spans="1:14" s="49" customFormat="1" ht="18" customHeight="1" x14ac:dyDescent="0.25">
      <c r="A6" s="252"/>
      <c r="B6" s="252" t="s">
        <v>255</v>
      </c>
      <c r="C6" s="255" t="s">
        <v>283</v>
      </c>
      <c r="D6" s="256"/>
      <c r="E6" s="256"/>
      <c r="F6" s="256"/>
      <c r="G6" s="256"/>
      <c r="H6" s="256"/>
      <c r="I6" s="256"/>
      <c r="J6" s="256"/>
      <c r="K6" s="256"/>
      <c r="L6" s="256"/>
      <c r="M6" s="252" t="s">
        <v>284</v>
      </c>
      <c r="N6" s="252" t="s">
        <v>285</v>
      </c>
    </row>
    <row r="7" spans="1:14" s="49" customFormat="1" ht="27" customHeight="1" x14ac:dyDescent="0.25">
      <c r="A7" s="253"/>
      <c r="B7" s="253"/>
      <c r="C7" s="255" t="s">
        <v>20</v>
      </c>
      <c r="D7" s="257"/>
      <c r="E7" s="252" t="s">
        <v>257</v>
      </c>
      <c r="F7" s="255" t="s">
        <v>35</v>
      </c>
      <c r="G7" s="257"/>
      <c r="H7" s="248" t="s">
        <v>40</v>
      </c>
      <c r="I7" s="258"/>
      <c r="J7" s="258"/>
      <c r="K7" s="249"/>
      <c r="L7" s="252" t="s">
        <v>45</v>
      </c>
      <c r="M7" s="253"/>
      <c r="N7" s="253"/>
    </row>
    <row r="8" spans="1:14" s="49" customFormat="1" ht="16.05" customHeight="1" x14ac:dyDescent="0.25">
      <c r="A8" s="253"/>
      <c r="B8" s="253"/>
      <c r="C8" s="252" t="s">
        <v>258</v>
      </c>
      <c r="D8" s="252" t="s">
        <v>259</v>
      </c>
      <c r="E8" s="253"/>
      <c r="F8" s="252" t="s">
        <v>260</v>
      </c>
      <c r="G8" s="252" t="s">
        <v>261</v>
      </c>
      <c r="H8" s="248" t="s">
        <v>164</v>
      </c>
      <c r="I8" s="249"/>
      <c r="J8" s="248" t="s">
        <v>165</v>
      </c>
      <c r="K8" s="249"/>
      <c r="L8" s="253"/>
      <c r="M8" s="253"/>
      <c r="N8" s="253"/>
    </row>
    <row r="9" spans="1:14" s="49" customFormat="1" ht="27" customHeight="1" x14ac:dyDescent="0.25">
      <c r="A9" s="254"/>
      <c r="B9" s="254"/>
      <c r="C9" s="254"/>
      <c r="D9" s="254"/>
      <c r="E9" s="254"/>
      <c r="F9" s="254"/>
      <c r="G9" s="254"/>
      <c r="H9" s="51" t="s">
        <v>262</v>
      </c>
      <c r="I9" s="51" t="s">
        <v>263</v>
      </c>
      <c r="J9" s="51" t="s">
        <v>262</v>
      </c>
      <c r="K9" s="51" t="s">
        <v>263</v>
      </c>
      <c r="L9" s="254"/>
      <c r="M9" s="254"/>
      <c r="N9" s="254"/>
    </row>
    <row r="10" spans="1:14" customFormat="1" x14ac:dyDescent="0.25">
      <c r="A10" s="54">
        <v>1</v>
      </c>
      <c r="B10" s="53">
        <v>2</v>
      </c>
      <c r="C10" s="53">
        <v>3</v>
      </c>
      <c r="D10" s="53">
        <v>4</v>
      </c>
      <c r="E10" s="53">
        <v>5</v>
      </c>
      <c r="F10" s="53">
        <v>6</v>
      </c>
      <c r="G10" s="53">
        <v>7</v>
      </c>
      <c r="H10" s="53">
        <v>8</v>
      </c>
      <c r="I10" s="53">
        <v>9</v>
      </c>
      <c r="J10" s="53">
        <v>10</v>
      </c>
      <c r="K10" s="53">
        <v>11</v>
      </c>
      <c r="L10" s="53">
        <v>12</v>
      </c>
      <c r="M10" s="53">
        <v>13</v>
      </c>
      <c r="N10" s="53">
        <v>14</v>
      </c>
    </row>
    <row r="11" spans="1:14" customFormat="1" ht="15" customHeight="1" x14ac:dyDescent="0.25">
      <c r="A11" s="55" t="s">
        <v>175</v>
      </c>
      <c r="B11" s="56" t="s">
        <v>176</v>
      </c>
      <c r="C11" s="70"/>
      <c r="D11" s="70"/>
      <c r="E11" s="70"/>
      <c r="F11" s="70"/>
      <c r="G11" s="70"/>
      <c r="H11" s="70"/>
      <c r="I11" s="70"/>
      <c r="J11" s="70"/>
      <c r="K11" s="70"/>
      <c r="L11" s="70"/>
      <c r="M11" s="118">
        <f t="shared" ref="M11:M36" si="0">SUM(C11:L11)</f>
        <v>0</v>
      </c>
      <c r="N11" s="71"/>
    </row>
    <row r="12" spans="1:14" customFormat="1" ht="15" customHeight="1" x14ac:dyDescent="0.25">
      <c r="A12" s="55" t="s">
        <v>264</v>
      </c>
      <c r="B12" s="56" t="s">
        <v>178</v>
      </c>
      <c r="C12" s="70"/>
      <c r="D12" s="70"/>
      <c r="E12" s="70"/>
      <c r="F12" s="70"/>
      <c r="G12" s="70"/>
      <c r="H12" s="72" t="s">
        <v>179</v>
      </c>
      <c r="I12" s="72" t="s">
        <v>179</v>
      </c>
      <c r="J12" s="72" t="s">
        <v>179</v>
      </c>
      <c r="K12" s="72" t="s">
        <v>179</v>
      </c>
      <c r="L12" s="70"/>
      <c r="M12" s="118">
        <f t="shared" si="0"/>
        <v>0</v>
      </c>
      <c r="N12" s="71"/>
    </row>
    <row r="13" spans="1:14" customFormat="1" ht="15" customHeight="1" x14ac:dyDescent="0.25">
      <c r="A13" s="55" t="s">
        <v>181</v>
      </c>
      <c r="B13" s="56" t="s">
        <v>182</v>
      </c>
      <c r="C13" s="72" t="s">
        <v>179</v>
      </c>
      <c r="D13" s="72" t="s">
        <v>179</v>
      </c>
      <c r="E13" s="72" t="s">
        <v>179</v>
      </c>
      <c r="F13" s="70"/>
      <c r="G13" s="70"/>
      <c r="H13" s="70"/>
      <c r="I13" s="72" t="s">
        <v>179</v>
      </c>
      <c r="J13" s="70"/>
      <c r="K13" s="72" t="s">
        <v>179</v>
      </c>
      <c r="L13" s="70"/>
      <c r="M13" s="118">
        <f t="shared" si="0"/>
        <v>0</v>
      </c>
      <c r="N13" s="71"/>
    </row>
    <row r="14" spans="1:14" customFormat="1" ht="15" customHeight="1" x14ac:dyDescent="0.25">
      <c r="A14" s="55" t="s">
        <v>265</v>
      </c>
      <c r="B14" s="56" t="s">
        <v>184</v>
      </c>
      <c r="C14" s="72" t="s">
        <v>179</v>
      </c>
      <c r="D14" s="72" t="s">
        <v>179</v>
      </c>
      <c r="E14" s="72" t="s">
        <v>179</v>
      </c>
      <c r="F14" s="70"/>
      <c r="G14" s="70"/>
      <c r="H14" s="70"/>
      <c r="I14" s="72" t="s">
        <v>179</v>
      </c>
      <c r="J14" s="70"/>
      <c r="K14" s="72" t="s">
        <v>179</v>
      </c>
      <c r="L14" s="70"/>
      <c r="M14" s="118">
        <f t="shared" si="0"/>
        <v>0</v>
      </c>
      <c r="N14" s="71"/>
    </row>
    <row r="15" spans="1:14" customFormat="1" ht="15" customHeight="1" x14ac:dyDescent="0.25">
      <c r="A15" s="55" t="s">
        <v>185</v>
      </c>
      <c r="B15" s="56" t="s">
        <v>186</v>
      </c>
      <c r="C15" s="72" t="s">
        <v>179</v>
      </c>
      <c r="D15" s="72" t="s">
        <v>179</v>
      </c>
      <c r="E15" s="72" t="s">
        <v>179</v>
      </c>
      <c r="F15" s="70"/>
      <c r="G15" s="70"/>
      <c r="H15" s="70"/>
      <c r="I15" s="72" t="s">
        <v>179</v>
      </c>
      <c r="J15" s="70"/>
      <c r="K15" s="72" t="s">
        <v>179</v>
      </c>
      <c r="L15" s="70"/>
      <c r="M15" s="118">
        <f t="shared" si="0"/>
        <v>0</v>
      </c>
      <c r="N15" s="71"/>
    </row>
    <row r="16" spans="1:14" customFormat="1" ht="15" customHeight="1" x14ac:dyDescent="0.25">
      <c r="A16" s="55" t="s">
        <v>187</v>
      </c>
      <c r="B16" s="56" t="s">
        <v>188</v>
      </c>
      <c r="C16" s="72" t="s">
        <v>179</v>
      </c>
      <c r="D16" s="72" t="s">
        <v>179</v>
      </c>
      <c r="E16" s="72" t="s">
        <v>179</v>
      </c>
      <c r="F16" s="70"/>
      <c r="G16" s="70"/>
      <c r="H16" s="70"/>
      <c r="I16" s="72" t="s">
        <v>179</v>
      </c>
      <c r="J16" s="70"/>
      <c r="K16" s="72" t="s">
        <v>179</v>
      </c>
      <c r="L16" s="70"/>
      <c r="M16" s="118">
        <f t="shared" si="0"/>
        <v>0</v>
      </c>
      <c r="N16" s="71"/>
    </row>
    <row r="17" spans="1:14" customFormat="1" ht="15" customHeight="1" x14ac:dyDescent="0.25">
      <c r="A17" s="55" t="s">
        <v>189</v>
      </c>
      <c r="B17" s="56" t="s">
        <v>190</v>
      </c>
      <c r="C17" s="70"/>
      <c r="D17" s="70"/>
      <c r="E17" s="70"/>
      <c r="F17" s="70"/>
      <c r="G17" s="70"/>
      <c r="H17" s="70"/>
      <c r="I17" s="70"/>
      <c r="J17" s="70"/>
      <c r="K17" s="70"/>
      <c r="L17" s="70"/>
      <c r="M17" s="118">
        <f t="shared" si="0"/>
        <v>0</v>
      </c>
      <c r="N17" s="71"/>
    </row>
    <row r="18" spans="1:14" customFormat="1" ht="15" customHeight="1" x14ac:dyDescent="0.25">
      <c r="A18" s="55" t="s">
        <v>191</v>
      </c>
      <c r="B18" s="56" t="s">
        <v>192</v>
      </c>
      <c r="C18" s="70"/>
      <c r="D18" s="70"/>
      <c r="E18" s="70"/>
      <c r="F18" s="70"/>
      <c r="G18" s="70"/>
      <c r="H18" s="70"/>
      <c r="I18" s="70"/>
      <c r="J18" s="70"/>
      <c r="K18" s="70"/>
      <c r="L18" s="70"/>
      <c r="M18" s="118">
        <f t="shared" si="0"/>
        <v>0</v>
      </c>
      <c r="N18" s="71"/>
    </row>
    <row r="19" spans="1:14" customFormat="1" ht="15" customHeight="1" x14ac:dyDescent="0.25">
      <c r="A19" s="55" t="s">
        <v>193</v>
      </c>
      <c r="B19" s="56" t="s">
        <v>194</v>
      </c>
      <c r="C19" s="70"/>
      <c r="D19" s="70"/>
      <c r="E19" s="70"/>
      <c r="F19" s="70"/>
      <c r="G19" s="70"/>
      <c r="H19" s="70"/>
      <c r="I19" s="70"/>
      <c r="J19" s="70"/>
      <c r="K19" s="70"/>
      <c r="L19" s="70"/>
      <c r="M19" s="118">
        <f t="shared" si="0"/>
        <v>0</v>
      </c>
      <c r="N19" s="71"/>
    </row>
    <row r="20" spans="1:14" customFormat="1" ht="15" customHeight="1" x14ac:dyDescent="0.25">
      <c r="A20" s="55" t="s">
        <v>195</v>
      </c>
      <c r="B20" s="56" t="s">
        <v>196</v>
      </c>
      <c r="C20" s="70"/>
      <c r="D20" s="70"/>
      <c r="E20" s="70"/>
      <c r="F20" s="70"/>
      <c r="G20" s="70"/>
      <c r="H20" s="70"/>
      <c r="I20" s="70"/>
      <c r="J20" s="70"/>
      <c r="K20" s="70"/>
      <c r="L20" s="70"/>
      <c r="M20" s="118">
        <f t="shared" si="0"/>
        <v>0</v>
      </c>
      <c r="N20" s="71"/>
    </row>
    <row r="21" spans="1:14" customFormat="1" ht="15" customHeight="1" x14ac:dyDescent="0.25">
      <c r="A21" s="55" t="s">
        <v>197</v>
      </c>
      <c r="B21" s="56" t="s">
        <v>198</v>
      </c>
      <c r="C21" s="70"/>
      <c r="D21" s="70"/>
      <c r="E21" s="70"/>
      <c r="F21" s="70"/>
      <c r="G21" s="70"/>
      <c r="H21" s="70"/>
      <c r="I21" s="70"/>
      <c r="J21" s="70"/>
      <c r="K21" s="70"/>
      <c r="L21" s="70"/>
      <c r="M21" s="118">
        <f t="shared" si="0"/>
        <v>0</v>
      </c>
      <c r="N21" s="71"/>
    </row>
    <row r="22" spans="1:14" customFormat="1" ht="15" customHeight="1" x14ac:dyDescent="0.25">
      <c r="A22" s="55" t="s">
        <v>199</v>
      </c>
      <c r="B22" s="56" t="s">
        <v>200</v>
      </c>
      <c r="C22" s="70"/>
      <c r="D22" s="70"/>
      <c r="E22" s="72" t="s">
        <v>179</v>
      </c>
      <c r="F22" s="70"/>
      <c r="G22" s="70"/>
      <c r="H22" s="70"/>
      <c r="I22" s="70"/>
      <c r="J22" s="70"/>
      <c r="K22" s="70"/>
      <c r="L22" s="70"/>
      <c r="M22" s="118">
        <f t="shared" si="0"/>
        <v>0</v>
      </c>
      <c r="N22" s="71"/>
    </row>
    <row r="23" spans="1:14" customFormat="1" ht="15" customHeight="1" x14ac:dyDescent="0.25">
      <c r="A23" s="55" t="s">
        <v>201</v>
      </c>
      <c r="B23" s="56" t="s">
        <v>202</v>
      </c>
      <c r="C23" s="70"/>
      <c r="D23" s="70"/>
      <c r="E23" s="72" t="s">
        <v>179</v>
      </c>
      <c r="F23" s="70"/>
      <c r="G23" s="70"/>
      <c r="H23" s="70"/>
      <c r="I23" s="70"/>
      <c r="J23" s="70"/>
      <c r="K23" s="70"/>
      <c r="L23" s="70"/>
      <c r="M23" s="118">
        <f t="shared" si="0"/>
        <v>0</v>
      </c>
      <c r="N23" s="71"/>
    </row>
    <row r="24" spans="1:14" customFormat="1" ht="15" customHeight="1" x14ac:dyDescent="0.25">
      <c r="A24" s="55" t="s">
        <v>203</v>
      </c>
      <c r="B24" s="56" t="s">
        <v>204</v>
      </c>
      <c r="C24" s="70"/>
      <c r="D24" s="70"/>
      <c r="E24" s="72" t="s">
        <v>179</v>
      </c>
      <c r="F24" s="70"/>
      <c r="G24" s="70"/>
      <c r="H24" s="70"/>
      <c r="I24" s="70"/>
      <c r="J24" s="70"/>
      <c r="K24" s="70"/>
      <c r="L24" s="70"/>
      <c r="M24" s="118">
        <f t="shared" si="0"/>
        <v>0</v>
      </c>
      <c r="N24" s="71"/>
    </row>
    <row r="25" spans="1:14" customFormat="1" ht="15" customHeight="1" x14ac:dyDescent="0.25">
      <c r="A25" s="55" t="s">
        <v>205</v>
      </c>
      <c r="B25" s="56" t="s">
        <v>206</v>
      </c>
      <c r="C25" s="70"/>
      <c r="D25" s="70"/>
      <c r="E25" s="70"/>
      <c r="F25" s="70"/>
      <c r="G25" s="70"/>
      <c r="H25" s="70"/>
      <c r="I25" s="70"/>
      <c r="J25" s="70"/>
      <c r="K25" s="70"/>
      <c r="L25" s="70"/>
      <c r="M25" s="118">
        <f t="shared" si="0"/>
        <v>0</v>
      </c>
      <c r="N25" s="71"/>
    </row>
    <row r="26" spans="1:14" customFormat="1" ht="15" customHeight="1" x14ac:dyDescent="0.25">
      <c r="A26" s="55" t="s">
        <v>207</v>
      </c>
      <c r="B26" s="56" t="s">
        <v>208</v>
      </c>
      <c r="C26" s="72" t="s">
        <v>179</v>
      </c>
      <c r="D26" s="72" t="s">
        <v>179</v>
      </c>
      <c r="E26" s="70"/>
      <c r="F26" s="70"/>
      <c r="G26" s="70"/>
      <c r="H26" s="70"/>
      <c r="I26" s="70"/>
      <c r="J26" s="70"/>
      <c r="K26" s="70"/>
      <c r="L26" s="70"/>
      <c r="M26" s="118">
        <f t="shared" si="0"/>
        <v>0</v>
      </c>
      <c r="N26" s="71"/>
    </row>
    <row r="27" spans="1:14" customFormat="1" ht="15" customHeight="1" x14ac:dyDescent="0.25">
      <c r="A27" s="55" t="s">
        <v>209</v>
      </c>
      <c r="B27" s="56" t="s">
        <v>210</v>
      </c>
      <c r="C27" s="72" t="s">
        <v>179</v>
      </c>
      <c r="D27" s="72" t="s">
        <v>179</v>
      </c>
      <c r="E27" s="70"/>
      <c r="F27" s="70"/>
      <c r="G27" s="70"/>
      <c r="H27" s="70"/>
      <c r="I27" s="70"/>
      <c r="J27" s="70"/>
      <c r="K27" s="70"/>
      <c r="L27" s="70"/>
      <c r="M27" s="118">
        <f t="shared" si="0"/>
        <v>0</v>
      </c>
      <c r="N27" s="71"/>
    </row>
    <row r="28" spans="1:14" customFormat="1" ht="15" customHeight="1" x14ac:dyDescent="0.25">
      <c r="A28" s="55" t="s">
        <v>211</v>
      </c>
      <c r="B28" s="56" t="s">
        <v>212</v>
      </c>
      <c r="C28" s="70"/>
      <c r="D28" s="70"/>
      <c r="E28" s="70"/>
      <c r="F28" s="70"/>
      <c r="G28" s="70"/>
      <c r="H28" s="70"/>
      <c r="I28" s="70"/>
      <c r="J28" s="70"/>
      <c r="K28" s="70"/>
      <c r="L28" s="70"/>
      <c r="M28" s="118">
        <f t="shared" si="0"/>
        <v>0</v>
      </c>
      <c r="N28" s="71"/>
    </row>
    <row r="29" spans="1:14" customFormat="1" ht="15" customHeight="1" x14ac:dyDescent="0.25">
      <c r="A29" s="55" t="s">
        <v>213</v>
      </c>
      <c r="B29" s="56" t="s">
        <v>214</v>
      </c>
      <c r="C29" s="70"/>
      <c r="D29" s="70"/>
      <c r="E29" s="72" t="s">
        <v>179</v>
      </c>
      <c r="F29" s="70"/>
      <c r="G29" s="70"/>
      <c r="H29" s="72" t="s">
        <v>179</v>
      </c>
      <c r="I29" s="72" t="s">
        <v>179</v>
      </c>
      <c r="J29" s="70" t="s">
        <v>179</v>
      </c>
      <c r="K29" s="72" t="s">
        <v>179</v>
      </c>
      <c r="L29" s="70"/>
      <c r="M29" s="118">
        <f t="shared" si="0"/>
        <v>0</v>
      </c>
      <c r="N29" s="71"/>
    </row>
    <row r="30" spans="1:14" customFormat="1" ht="15" customHeight="1" x14ac:dyDescent="0.25">
      <c r="A30" s="55" t="s">
        <v>215</v>
      </c>
      <c r="B30" s="56" t="s">
        <v>216</v>
      </c>
      <c r="C30" s="70"/>
      <c r="D30" s="70"/>
      <c r="E30" s="70"/>
      <c r="F30" s="70"/>
      <c r="G30" s="70"/>
      <c r="H30" s="70"/>
      <c r="I30" s="70"/>
      <c r="J30" s="70"/>
      <c r="K30" s="70"/>
      <c r="L30" s="70"/>
      <c r="M30" s="118">
        <f t="shared" si="0"/>
        <v>0</v>
      </c>
      <c r="N30" s="71"/>
    </row>
    <row r="31" spans="1:14" customFormat="1" ht="15" customHeight="1" x14ac:dyDescent="0.25">
      <c r="A31" s="55" t="s">
        <v>217</v>
      </c>
      <c r="B31" s="56" t="s">
        <v>218</v>
      </c>
      <c r="C31" s="70"/>
      <c r="D31" s="70"/>
      <c r="E31" s="70"/>
      <c r="F31" s="70"/>
      <c r="G31" s="70"/>
      <c r="H31" s="70"/>
      <c r="I31" s="70"/>
      <c r="J31" s="70"/>
      <c r="K31" s="70"/>
      <c r="L31" s="70"/>
      <c r="M31" s="118">
        <f t="shared" si="0"/>
        <v>0</v>
      </c>
      <c r="N31" s="71"/>
    </row>
    <row r="32" spans="1:14" customFormat="1" ht="15" customHeight="1" x14ac:dyDescent="0.25">
      <c r="A32" s="55" t="s">
        <v>266</v>
      </c>
      <c r="B32" s="56" t="s">
        <v>220</v>
      </c>
      <c r="C32" s="70"/>
      <c r="D32" s="70"/>
      <c r="E32" s="72" t="s">
        <v>179</v>
      </c>
      <c r="F32" s="70"/>
      <c r="G32" s="72" t="s">
        <v>179</v>
      </c>
      <c r="H32" s="72" t="s">
        <v>179</v>
      </c>
      <c r="I32" s="72" t="s">
        <v>179</v>
      </c>
      <c r="J32" s="72" t="s">
        <v>179</v>
      </c>
      <c r="K32" s="72" t="s">
        <v>179</v>
      </c>
      <c r="L32" s="70"/>
      <c r="M32" s="118">
        <f t="shared" si="0"/>
        <v>0</v>
      </c>
      <c r="N32" s="71"/>
    </row>
    <row r="33" spans="1:17" customFormat="1" ht="15" customHeight="1" x14ac:dyDescent="0.25">
      <c r="A33" s="55" t="s">
        <v>222</v>
      </c>
      <c r="B33" s="56" t="s">
        <v>223</v>
      </c>
      <c r="C33" s="72" t="s">
        <v>267</v>
      </c>
      <c r="D33" s="72" t="s">
        <v>267</v>
      </c>
      <c r="E33" s="72" t="s">
        <v>267</v>
      </c>
      <c r="F33" s="70"/>
      <c r="G33" s="70"/>
      <c r="H33" s="72" t="s">
        <v>267</v>
      </c>
      <c r="I33" s="72" t="s">
        <v>267</v>
      </c>
      <c r="J33" s="72" t="s">
        <v>267</v>
      </c>
      <c r="K33" s="72" t="s">
        <v>267</v>
      </c>
      <c r="L33" s="70"/>
      <c r="M33" s="118">
        <f t="shared" si="0"/>
        <v>0</v>
      </c>
      <c r="N33" s="71"/>
    </row>
    <row r="34" spans="1:17" customFormat="1" ht="15" customHeight="1" x14ac:dyDescent="0.25">
      <c r="A34" s="55" t="s">
        <v>268</v>
      </c>
      <c r="B34" s="56" t="s">
        <v>225</v>
      </c>
      <c r="C34" s="72" t="s">
        <v>267</v>
      </c>
      <c r="D34" s="72" t="s">
        <v>267</v>
      </c>
      <c r="E34" s="72" t="s">
        <v>267</v>
      </c>
      <c r="F34" s="70"/>
      <c r="G34" s="70"/>
      <c r="H34" s="72" t="s">
        <v>267</v>
      </c>
      <c r="I34" s="72" t="s">
        <v>267</v>
      </c>
      <c r="J34" s="72" t="s">
        <v>267</v>
      </c>
      <c r="K34" s="72" t="s">
        <v>267</v>
      </c>
      <c r="L34" s="70"/>
      <c r="M34" s="118">
        <f t="shared" si="0"/>
        <v>0</v>
      </c>
      <c r="N34" s="71"/>
    </row>
    <row r="35" spans="1:17" customFormat="1" ht="15" customHeight="1" x14ac:dyDescent="0.25">
      <c r="A35" s="55" t="s">
        <v>226</v>
      </c>
      <c r="B35" s="56" t="s">
        <v>227</v>
      </c>
      <c r="C35" s="72" t="s">
        <v>267</v>
      </c>
      <c r="D35" s="72" t="s">
        <v>267</v>
      </c>
      <c r="E35" s="72" t="s">
        <v>267</v>
      </c>
      <c r="F35" s="70"/>
      <c r="G35" s="70"/>
      <c r="H35" s="72" t="s">
        <v>267</v>
      </c>
      <c r="I35" s="72" t="s">
        <v>267</v>
      </c>
      <c r="J35" s="72" t="s">
        <v>267</v>
      </c>
      <c r="K35" s="72" t="s">
        <v>267</v>
      </c>
      <c r="L35" s="70"/>
      <c r="M35" s="118">
        <f t="shared" si="0"/>
        <v>0</v>
      </c>
      <c r="N35" s="71"/>
    </row>
    <row r="36" spans="1:17" customFormat="1" ht="15" customHeight="1" x14ac:dyDescent="0.25">
      <c r="A36" s="55" t="s">
        <v>45</v>
      </c>
      <c r="B36" s="56" t="s">
        <v>228</v>
      </c>
      <c r="C36" s="70"/>
      <c r="D36" s="70"/>
      <c r="E36" s="70"/>
      <c r="F36" s="70"/>
      <c r="G36" s="70"/>
      <c r="H36" s="70"/>
      <c r="I36" s="70"/>
      <c r="J36" s="70"/>
      <c r="K36" s="70"/>
      <c r="L36" s="70"/>
      <c r="M36" s="118">
        <f t="shared" si="0"/>
        <v>0</v>
      </c>
      <c r="N36" s="71"/>
    </row>
    <row r="37" spans="1:17" customFormat="1" ht="15" customHeight="1" x14ac:dyDescent="0.25">
      <c r="A37" s="55" t="s">
        <v>229</v>
      </c>
      <c r="B37" s="56" t="s">
        <v>230</v>
      </c>
      <c r="C37" s="118">
        <f>SUM(C11,C13,C15:C31,,C33:C36)</f>
        <v>0</v>
      </c>
      <c r="D37" s="118">
        <f t="shared" ref="D37:L37" si="1">SUM(D11,D13,D15:D31,,D33:D36)</f>
        <v>0</v>
      </c>
      <c r="E37" s="118">
        <f t="shared" si="1"/>
        <v>0</v>
      </c>
      <c r="F37" s="118">
        <f t="shared" si="1"/>
        <v>0</v>
      </c>
      <c r="G37" s="118">
        <f t="shared" si="1"/>
        <v>0</v>
      </c>
      <c r="H37" s="118">
        <f t="shared" si="1"/>
        <v>0</v>
      </c>
      <c r="I37" s="118">
        <f t="shared" si="1"/>
        <v>0</v>
      </c>
      <c r="J37" s="118">
        <f t="shared" si="1"/>
        <v>0</v>
      </c>
      <c r="K37" s="118">
        <f t="shared" si="1"/>
        <v>0</v>
      </c>
      <c r="L37" s="118">
        <f t="shared" si="1"/>
        <v>0</v>
      </c>
      <c r="M37" s="118">
        <f>SUM(M11,M13,M15:M31,,M33:M36)</f>
        <v>0</v>
      </c>
      <c r="N37" s="118">
        <f>SUM(N11,N13,N15:N31,,N33:N36)</f>
        <v>0</v>
      </c>
    </row>
    <row r="38" spans="1:17" customFormat="1" ht="13.05" customHeight="1" x14ac:dyDescent="0.25"/>
    <row r="39" spans="1:17" customFormat="1" x14ac:dyDescent="0.25"/>
    <row r="40" spans="1:17" customFormat="1" x14ac:dyDescent="0.25">
      <c r="A40" s="60" t="s">
        <v>269</v>
      </c>
      <c r="B40" s="63"/>
      <c r="C40" s="63"/>
      <c r="D40" s="63"/>
      <c r="E40" s="63"/>
      <c r="F40" s="63"/>
      <c r="G40" s="63"/>
      <c r="H40" s="63"/>
      <c r="I40" s="63"/>
      <c r="J40" s="63"/>
      <c r="K40" s="63"/>
      <c r="L40" s="63"/>
      <c r="M40" s="63"/>
      <c r="N40" s="63"/>
      <c r="O40" s="47"/>
    </row>
    <row r="41" spans="1:17" customFormat="1" x14ac:dyDescent="0.25">
      <c r="A41" s="60" t="s">
        <v>270</v>
      </c>
      <c r="B41" s="63"/>
      <c r="C41" s="63"/>
      <c r="D41" s="63"/>
      <c r="E41" s="63"/>
      <c r="F41" s="63"/>
      <c r="G41" s="63"/>
      <c r="H41" s="63"/>
      <c r="I41" s="63"/>
      <c r="J41" s="63"/>
      <c r="K41" s="63"/>
      <c r="L41" s="63"/>
      <c r="M41" s="63"/>
      <c r="N41" s="63"/>
      <c r="O41" s="47"/>
    </row>
    <row r="42" spans="1:17" customFormat="1" x14ac:dyDescent="0.25">
      <c r="A42" s="60" t="s">
        <v>271</v>
      </c>
      <c r="B42" s="63"/>
      <c r="C42" s="63"/>
      <c r="D42" s="63"/>
      <c r="E42" s="63"/>
      <c r="F42" s="63"/>
      <c r="G42" s="63"/>
      <c r="H42" s="63"/>
      <c r="I42" s="63"/>
      <c r="J42" s="63"/>
      <c r="K42" s="63"/>
      <c r="L42" s="63"/>
      <c r="M42" s="63"/>
      <c r="N42" s="63"/>
      <c r="O42" s="47"/>
    </row>
    <row r="43" spans="1:17" customFormat="1" x14ac:dyDescent="0.25">
      <c r="A43" s="60" t="s">
        <v>272</v>
      </c>
      <c r="B43" s="63"/>
      <c r="C43" s="63"/>
      <c r="D43" s="63"/>
      <c r="E43" s="63"/>
      <c r="F43" s="63"/>
      <c r="G43" s="63"/>
      <c r="H43" s="63"/>
      <c r="I43" s="63"/>
      <c r="J43" s="63"/>
      <c r="K43" s="63"/>
      <c r="L43" s="63"/>
      <c r="M43" s="63"/>
      <c r="N43" s="63"/>
      <c r="O43" s="47"/>
    </row>
    <row r="44" spans="1:17" customFormat="1" ht="24.6" customHeight="1" x14ac:dyDescent="0.25">
      <c r="A44" s="61" t="s">
        <v>273</v>
      </c>
      <c r="B44" s="238"/>
      <c r="C44" s="238"/>
      <c r="D44" s="238"/>
      <c r="E44" s="238"/>
      <c r="F44" s="62"/>
      <c r="G44" s="250"/>
      <c r="H44" s="250"/>
      <c r="I44" s="250"/>
      <c r="J44" s="250"/>
      <c r="K44" s="63"/>
      <c r="L44" s="239"/>
      <c r="M44" s="239"/>
      <c r="N44" s="63"/>
      <c r="O44" s="47"/>
    </row>
    <row r="45" spans="1:17" s="64" customFormat="1" ht="12" x14ac:dyDescent="0.25">
      <c r="A45" s="65"/>
      <c r="B45" s="232" t="s">
        <v>274</v>
      </c>
      <c r="C45" s="232"/>
      <c r="D45" s="232"/>
      <c r="E45" s="232"/>
      <c r="F45" s="66"/>
      <c r="G45" s="233" t="s">
        <v>275</v>
      </c>
      <c r="H45" s="233"/>
      <c r="I45" s="233"/>
      <c r="J45" s="233"/>
      <c r="K45" s="107"/>
      <c r="L45" s="233" t="s">
        <v>276</v>
      </c>
      <c r="M45" s="233"/>
      <c r="N45" s="66"/>
      <c r="O45" s="65"/>
      <c r="P45" s="65"/>
      <c r="Q45" s="65"/>
    </row>
    <row r="46" spans="1:17" customFormat="1" x14ac:dyDescent="0.25">
      <c r="A46" s="47"/>
      <c r="B46" s="63"/>
      <c r="C46" s="63"/>
      <c r="D46" s="63"/>
      <c r="E46" s="63"/>
      <c r="F46" s="63"/>
      <c r="G46" s="63"/>
      <c r="H46" s="63"/>
      <c r="I46" s="63"/>
      <c r="J46" s="63"/>
      <c r="K46" s="63"/>
      <c r="L46" s="63"/>
      <c r="M46" s="63"/>
      <c r="N46" s="63"/>
      <c r="O46" s="47"/>
    </row>
    <row r="47" spans="1:17" customFormat="1" x14ac:dyDescent="0.25">
      <c r="A47" s="47"/>
      <c r="B47" s="234"/>
      <c r="C47" s="234"/>
      <c r="D47" s="234"/>
      <c r="E47" s="234"/>
      <c r="F47" s="63"/>
      <c r="G47" s="67" t="s">
        <v>277</v>
      </c>
      <c r="H47" s="235"/>
      <c r="I47" s="235"/>
      <c r="J47" s="235"/>
      <c r="K47" s="63" t="s">
        <v>278</v>
      </c>
      <c r="L47" s="63"/>
      <c r="M47" s="63"/>
      <c r="N47" s="63"/>
      <c r="O47" s="47"/>
    </row>
    <row r="48" spans="1:17" s="64" customFormat="1" ht="14.25" customHeight="1" x14ac:dyDescent="0.25">
      <c r="A48" s="65"/>
      <c r="B48" s="66"/>
      <c r="C48" s="66" t="s">
        <v>279</v>
      </c>
      <c r="D48" s="66"/>
      <c r="E48" s="66"/>
      <c r="F48" s="66"/>
      <c r="G48" s="66"/>
      <c r="H48" s="66"/>
      <c r="I48" s="66"/>
      <c r="J48" s="66"/>
      <c r="K48" s="66"/>
      <c r="L48" s="69" t="s">
        <v>280</v>
      </c>
      <c r="M48" s="66"/>
      <c r="N48" s="66"/>
      <c r="O48" s="65"/>
    </row>
  </sheetData>
  <sheetProtection algorithmName="SHA-512" hashValue="YaXj1xTnSU2dDSbxaPXKgv28JGDPZ5cHBahScL37v+YKLhB2Aoa4m6qqAy2Z2+SSsGT7H8+8nClOdeQ+u+Jyjw==" saltValue="LLkjgeab2KQczUcPxUprBA==" spinCount="100000" sheet="1" objects="1" scenarios="1"/>
  <mergeCells count="26">
    <mergeCell ref="A1:N1"/>
    <mergeCell ref="A2:N2"/>
    <mergeCell ref="A6:A9"/>
    <mergeCell ref="B6:B9"/>
    <mergeCell ref="C6:L6"/>
    <mergeCell ref="M6:M9"/>
    <mergeCell ref="N6:N9"/>
    <mergeCell ref="C7:D7"/>
    <mergeCell ref="E7:E9"/>
    <mergeCell ref="F7:G7"/>
    <mergeCell ref="H7:K7"/>
    <mergeCell ref="L7:L9"/>
    <mergeCell ref="C8:C9"/>
    <mergeCell ref="D8:D9"/>
    <mergeCell ref="F8:F9"/>
    <mergeCell ref="G8:G9"/>
    <mergeCell ref="H8:I8"/>
    <mergeCell ref="J8:K8"/>
    <mergeCell ref="B44:E44"/>
    <mergeCell ref="L44:M44"/>
    <mergeCell ref="G44:J44"/>
    <mergeCell ref="B45:E45"/>
    <mergeCell ref="L45:M45"/>
    <mergeCell ref="B47:E47"/>
    <mergeCell ref="H47:J47"/>
    <mergeCell ref="G45:J45"/>
  </mergeCells>
  <conditionalFormatting sqref="C11:L36">
    <cfRule type="expression" dxfId="46" priority="12" stopIfTrue="1">
      <formula>AND((SUM(КолвоПроцедур,КоллективныеДозы)-MAX(КолвоПроцедур,КоллективныеДозы))=0,КоллективныеДозы&lt;&gt;КолвоПроцедур)</formula>
    </cfRule>
  </conditionalFormatting>
  <conditionalFormatting sqref="C12:G12 L12:M12">
    <cfRule type="cellIs" dxfId="45" priority="9" stopIfTrue="1" operator="greaterThan">
      <formula>C$11</formula>
    </cfRule>
  </conditionalFormatting>
  <conditionalFormatting sqref="F14:H14 J14 L14:M14">
    <cfRule type="cellIs" dxfId="44" priority="10" stopIfTrue="1" operator="greaterThan">
      <formula>F$13</formula>
    </cfRule>
  </conditionalFormatting>
  <conditionalFormatting sqref="C32:D32 F32 L32:M32">
    <cfRule type="cellIs" dxfId="43" priority="11" stopIfTrue="1" operator="greaterThan">
      <formula>C$31</formula>
    </cfRule>
  </conditionalFormatting>
  <conditionalFormatting sqref="N11:N36">
    <cfRule type="expression" dxfId="42" priority="1">
      <formula>AND(M11&lt;&gt;0,ISBLANK(N11))</formula>
    </cfRule>
  </conditionalFormatting>
  <conditionalFormatting sqref="N11:N36">
    <cfRule type="cellIs" dxfId="41" priority="2" stopIfTrue="1" operator="greaterThan">
      <formula>$M11</formula>
    </cfRule>
  </conditionalFormatting>
  <dataValidations count="1">
    <dataValidation type="whole" allowBlank="1" showInputMessage="1" showErrorMessage="1" sqref="C11:N37">
      <formula1>0</formula1>
      <formula2>1000000</formula2>
    </dataValidation>
  </dataValidations>
  <pageMargins left="0.70866141732283472" right="0.70866141732283472" top="0.74803149606299213" bottom="0.74803149606299213" header="0.31496062992125984" footer="0.31496062992125984"/>
  <pageSetup paperSize="9" scale="68" firstPageNumber="2147483648" fitToWidth="0"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36"/>
  <sheetViews>
    <sheetView showGridLines="0" topLeftCell="A6" zoomScale="70" zoomScaleNormal="70" workbookViewId="0">
      <selection activeCell="J30" sqref="J30"/>
    </sheetView>
  </sheetViews>
  <sheetFormatPr defaultColWidth="9.6640625" defaultRowHeight="13.2" x14ac:dyDescent="0.25"/>
  <cols>
    <col min="1" max="1" width="47.88671875" customWidth="1"/>
    <col min="2" max="2" width="9.21875" customWidth="1"/>
    <col min="3" max="3" width="9" customWidth="1"/>
    <col min="4" max="4" width="8.5546875" customWidth="1"/>
    <col min="5" max="5" width="11.6640625" customWidth="1"/>
    <col min="6" max="6" width="12.6640625" customWidth="1"/>
    <col min="7" max="7" width="12.109375" customWidth="1"/>
    <col min="8" max="11" width="9.88671875" customWidth="1"/>
    <col min="12" max="12" width="11.6640625" customWidth="1"/>
    <col min="13" max="13" width="5.6640625" customWidth="1"/>
    <col min="14" max="14" width="47.88671875" customWidth="1"/>
    <col min="15" max="15" width="9.21875" customWidth="1"/>
    <col min="16" max="35" width="10.109375" customWidth="1"/>
  </cols>
  <sheetData>
    <row r="1" spans="1:35" hidden="1" x14ac:dyDescent="0.25"/>
    <row r="2" spans="1:35" hidden="1" x14ac:dyDescent="0.25"/>
    <row r="3" spans="1:35" hidden="1" x14ac:dyDescent="0.25"/>
    <row r="4" spans="1:35" hidden="1" x14ac:dyDescent="0.25"/>
    <row r="5" spans="1:35" hidden="1" x14ac:dyDescent="0.25"/>
    <row r="6" spans="1:35" ht="12.9" customHeight="1" thickBot="1" x14ac:dyDescent="0.3">
      <c r="A6" s="252"/>
      <c r="B6" s="252" t="s">
        <v>255</v>
      </c>
      <c r="C6" s="255" t="s">
        <v>286</v>
      </c>
      <c r="D6" s="256"/>
      <c r="E6" s="256"/>
      <c r="F6" s="256"/>
      <c r="G6" s="256"/>
      <c r="H6" s="256"/>
      <c r="I6" s="256"/>
      <c r="J6" s="256"/>
      <c r="K6" s="256"/>
      <c r="L6" s="257"/>
      <c r="N6" s="252"/>
      <c r="O6" s="252" t="s">
        <v>255</v>
      </c>
      <c r="P6" s="255" t="s">
        <v>286</v>
      </c>
      <c r="Q6" s="256"/>
      <c r="R6" s="256"/>
      <c r="S6" s="256"/>
      <c r="T6" s="256"/>
      <c r="U6" s="256"/>
      <c r="V6" s="256"/>
      <c r="W6" s="256"/>
      <c r="X6" s="256"/>
      <c r="Y6" s="256"/>
      <c r="Z6" s="256"/>
      <c r="AA6" s="256"/>
      <c r="AB6" s="256"/>
      <c r="AC6" s="256"/>
      <c r="AD6" s="256"/>
      <c r="AE6" s="256"/>
      <c r="AF6" s="256"/>
      <c r="AG6" s="256"/>
      <c r="AH6" s="256"/>
      <c r="AI6" s="257"/>
    </row>
    <row r="7" spans="1:35" ht="12.9" customHeight="1" thickBot="1" x14ac:dyDescent="0.3">
      <c r="A7" s="253"/>
      <c r="B7" s="253"/>
      <c r="C7" s="259" t="s">
        <v>20</v>
      </c>
      <c r="D7" s="260"/>
      <c r="E7" s="253" t="s">
        <v>257</v>
      </c>
      <c r="F7" s="259" t="s">
        <v>35</v>
      </c>
      <c r="G7" s="260"/>
      <c r="H7" s="261" t="s">
        <v>40</v>
      </c>
      <c r="I7" s="262"/>
      <c r="J7" s="262"/>
      <c r="K7" s="263"/>
      <c r="L7" s="253" t="s">
        <v>45</v>
      </c>
      <c r="N7" s="253"/>
      <c r="O7" s="253"/>
      <c r="P7" s="259" t="s">
        <v>20</v>
      </c>
      <c r="Q7" s="264"/>
      <c r="R7" s="264"/>
      <c r="S7" s="260"/>
      <c r="T7" s="253" t="s">
        <v>257</v>
      </c>
      <c r="U7" s="253" t="s">
        <v>257</v>
      </c>
      <c r="V7" s="259" t="s">
        <v>35</v>
      </c>
      <c r="W7" s="264"/>
      <c r="X7" s="264"/>
      <c r="Y7" s="260"/>
      <c r="Z7" s="261" t="s">
        <v>40</v>
      </c>
      <c r="AA7" s="262"/>
      <c r="AB7" s="262"/>
      <c r="AC7" s="262"/>
      <c r="AD7" s="262"/>
      <c r="AE7" s="262"/>
      <c r="AF7" s="262"/>
      <c r="AG7" s="263"/>
      <c r="AH7" s="253" t="s">
        <v>45</v>
      </c>
      <c r="AI7" s="253" t="s">
        <v>45</v>
      </c>
    </row>
    <row r="8" spans="1:35" ht="13.5" customHeight="1" thickBot="1" x14ac:dyDescent="0.3">
      <c r="A8" s="253"/>
      <c r="B8" s="253"/>
      <c r="C8" s="252" t="s">
        <v>258</v>
      </c>
      <c r="D8" s="252" t="s">
        <v>259</v>
      </c>
      <c r="E8" s="253"/>
      <c r="F8" s="252" t="s">
        <v>260</v>
      </c>
      <c r="G8" s="252" t="s">
        <v>261</v>
      </c>
      <c r="H8" s="248" t="s">
        <v>164</v>
      </c>
      <c r="I8" s="249"/>
      <c r="J8" s="248" t="s">
        <v>165</v>
      </c>
      <c r="K8" s="249"/>
      <c r="L8" s="253"/>
      <c r="N8" s="253"/>
      <c r="O8" s="253"/>
      <c r="P8" s="252" t="s">
        <v>258</v>
      </c>
      <c r="Q8" s="252" t="s">
        <v>258</v>
      </c>
      <c r="R8" s="252" t="s">
        <v>259</v>
      </c>
      <c r="S8" s="252" t="s">
        <v>259</v>
      </c>
      <c r="T8" s="253"/>
      <c r="U8" s="253"/>
      <c r="V8" s="252" t="s">
        <v>260</v>
      </c>
      <c r="W8" s="252" t="s">
        <v>260</v>
      </c>
      <c r="X8" s="252" t="s">
        <v>261</v>
      </c>
      <c r="Y8" s="252" t="s">
        <v>261</v>
      </c>
      <c r="Z8" s="248" t="s">
        <v>164</v>
      </c>
      <c r="AA8" s="258"/>
      <c r="AB8" s="258"/>
      <c r="AC8" s="249"/>
      <c r="AD8" s="248" t="s">
        <v>165</v>
      </c>
      <c r="AE8" s="258"/>
      <c r="AF8" s="258"/>
      <c r="AG8" s="249"/>
      <c r="AH8" s="253"/>
      <c r="AI8" s="253"/>
    </row>
    <row r="9" spans="1:35" ht="27" thickBot="1" x14ac:dyDescent="0.3">
      <c r="A9" s="254"/>
      <c r="B9" s="254"/>
      <c r="C9" s="254"/>
      <c r="D9" s="254"/>
      <c r="E9" s="254"/>
      <c r="F9" s="254"/>
      <c r="G9" s="254"/>
      <c r="H9" s="105" t="s">
        <v>262</v>
      </c>
      <c r="I9" s="105" t="s">
        <v>263</v>
      </c>
      <c r="J9" s="105" t="s">
        <v>262</v>
      </c>
      <c r="K9" s="105" t="s">
        <v>263</v>
      </c>
      <c r="L9" s="254"/>
      <c r="N9" s="254"/>
      <c r="O9" s="254"/>
      <c r="P9" s="254"/>
      <c r="Q9" s="254"/>
      <c r="R9" s="254"/>
      <c r="S9" s="254"/>
      <c r="T9" s="254"/>
      <c r="U9" s="254"/>
      <c r="V9" s="254"/>
      <c r="W9" s="254"/>
      <c r="X9" s="254"/>
      <c r="Y9" s="254"/>
      <c r="Z9" s="51" t="s">
        <v>262</v>
      </c>
      <c r="AA9" s="51" t="s">
        <v>262</v>
      </c>
      <c r="AB9" s="51" t="s">
        <v>263</v>
      </c>
      <c r="AC9" s="51" t="s">
        <v>263</v>
      </c>
      <c r="AD9" s="51" t="s">
        <v>262</v>
      </c>
      <c r="AE9" s="51" t="s">
        <v>262</v>
      </c>
      <c r="AF9" s="51" t="s">
        <v>263</v>
      </c>
      <c r="AG9" s="51" t="s">
        <v>263</v>
      </c>
      <c r="AH9" s="254"/>
      <c r="AI9" s="254"/>
    </row>
    <row r="10" spans="1:35" ht="13.8" thickBot="1" x14ac:dyDescent="0.3">
      <c r="A10" s="54">
        <v>1</v>
      </c>
      <c r="B10" s="53">
        <v>2</v>
      </c>
      <c r="C10" s="53">
        <v>3</v>
      </c>
      <c r="D10" s="53">
        <v>4</v>
      </c>
      <c r="E10" s="53">
        <v>5</v>
      </c>
      <c r="F10" s="53">
        <v>6</v>
      </c>
      <c r="G10" s="53">
        <v>7</v>
      </c>
      <c r="H10" s="53">
        <v>8</v>
      </c>
      <c r="I10" s="53">
        <v>9</v>
      </c>
      <c r="J10" s="53">
        <v>10</v>
      </c>
      <c r="K10" s="53">
        <v>11</v>
      </c>
      <c r="L10" s="53">
        <v>12</v>
      </c>
      <c r="N10" s="54">
        <v>1</v>
      </c>
      <c r="O10" s="53">
        <v>2</v>
      </c>
      <c r="P10" s="74" t="s">
        <v>287</v>
      </c>
      <c r="Q10" s="74" t="s">
        <v>288</v>
      </c>
      <c r="R10" s="75" t="s">
        <v>289</v>
      </c>
      <c r="S10" s="75" t="s">
        <v>290</v>
      </c>
      <c r="T10" s="74" t="s">
        <v>291</v>
      </c>
      <c r="U10" s="74" t="s">
        <v>292</v>
      </c>
      <c r="V10" s="75" t="s">
        <v>293</v>
      </c>
      <c r="W10" s="75" t="s">
        <v>294</v>
      </c>
      <c r="X10" s="74" t="s">
        <v>295</v>
      </c>
      <c r="Y10" s="74" t="s">
        <v>296</v>
      </c>
      <c r="Z10" s="75" t="s">
        <v>297</v>
      </c>
      <c r="AA10" s="75" t="s">
        <v>298</v>
      </c>
      <c r="AB10" s="74" t="s">
        <v>299</v>
      </c>
      <c r="AC10" s="74" t="s">
        <v>300</v>
      </c>
      <c r="AD10" s="75" t="s">
        <v>301</v>
      </c>
      <c r="AE10" s="75" t="s">
        <v>302</v>
      </c>
      <c r="AF10" s="74" t="s">
        <v>303</v>
      </c>
      <c r="AG10" s="74" t="s">
        <v>304</v>
      </c>
      <c r="AH10" s="75" t="s">
        <v>305</v>
      </c>
      <c r="AI10" s="75" t="s">
        <v>306</v>
      </c>
    </row>
    <row r="11" spans="1:35" x14ac:dyDescent="0.25">
      <c r="A11" s="55" t="s">
        <v>175</v>
      </c>
      <c r="B11" s="53" t="s">
        <v>176</v>
      </c>
      <c r="C11" s="76" t="str">
        <f>IFERROR(('2100'!C11/'2200'!C11)*1000,"")</f>
        <v/>
      </c>
      <c r="D11" s="76" t="str">
        <f>IFERROR(('2100'!D11/'2200'!D11)*1000,"")</f>
        <v/>
      </c>
      <c r="E11" s="76" t="str">
        <f>IFERROR(('2100'!E11/'2200'!E11)*1000,"")</f>
        <v/>
      </c>
      <c r="F11" s="76" t="str">
        <f>IFERROR(('2100'!F11/'2200'!F11)*1000,"")</f>
        <v/>
      </c>
      <c r="G11" s="76" t="str">
        <f>IFERROR(('2100'!G11/'2200'!G11)*1000,"")</f>
        <v/>
      </c>
      <c r="H11" s="76" t="str">
        <f>IFERROR(('2100'!H11/'2200'!H11)*1000,"")</f>
        <v/>
      </c>
      <c r="I11" s="76" t="str">
        <f>IFERROR(('2100'!I11/'2200'!I11)*1000,"")</f>
        <v/>
      </c>
      <c r="J11" s="76" t="str">
        <f>IFERROR(('2100'!J11/'2200'!J11)*1000,"")</f>
        <v/>
      </c>
      <c r="K11" s="76" t="str">
        <f>IFERROR(('2100'!K11/'2200'!K11)*1000,"")</f>
        <v/>
      </c>
      <c r="L11" s="76" t="str">
        <f>IFERROR(('2100'!L11/'2200'!L11)*1000,"")</f>
        <v/>
      </c>
      <c r="N11" s="55" t="s">
        <v>175</v>
      </c>
      <c r="O11" s="53" t="s">
        <v>176</v>
      </c>
      <c r="P11" s="76">
        <v>7.0000000000000007E-2</v>
      </c>
      <c r="Q11" s="76">
        <v>5.8000000000000003E-2</v>
      </c>
      <c r="R11" s="76">
        <v>7.0000000000000007E-2</v>
      </c>
      <c r="S11" s="76">
        <v>5.8000000000000003E-2</v>
      </c>
      <c r="T11" s="76">
        <v>2E-3</v>
      </c>
      <c r="U11" s="76">
        <v>1</v>
      </c>
      <c r="V11" s="76">
        <v>2E-3</v>
      </c>
      <c r="W11" s="76">
        <v>4.9000000000000004</v>
      </c>
      <c r="X11" s="76">
        <v>2E-3</v>
      </c>
      <c r="Y11" s="76">
        <v>5.5</v>
      </c>
      <c r="Z11" s="76">
        <v>2E-3</v>
      </c>
      <c r="AA11" s="76">
        <v>0.1</v>
      </c>
      <c r="AB11" s="76">
        <v>2E-3</v>
      </c>
      <c r="AC11" s="76">
        <v>0.1</v>
      </c>
      <c r="AD11" s="76">
        <v>2E-3</v>
      </c>
      <c r="AE11" s="76">
        <v>0.1</v>
      </c>
      <c r="AF11" s="76">
        <v>2E-3</v>
      </c>
      <c r="AG11" s="76">
        <v>0.1</v>
      </c>
      <c r="AH11" s="76">
        <v>2E-3</v>
      </c>
      <c r="AI11" s="76">
        <v>0.1</v>
      </c>
    </row>
    <row r="12" spans="1:35" x14ac:dyDescent="0.25">
      <c r="A12" s="55" t="s">
        <v>264</v>
      </c>
      <c r="B12" s="53" t="s">
        <v>178</v>
      </c>
      <c r="C12" s="76" t="str">
        <f>IFERROR(('2100'!C12/'2200'!C12)*1000,"")</f>
        <v/>
      </c>
      <c r="D12" s="76" t="str">
        <f>IFERROR(('2100'!D12/'2200'!D12)*1000,"")</f>
        <v/>
      </c>
      <c r="E12" s="76" t="str">
        <f>IFERROR(('2100'!E12/'2200'!E12)*1000,"")</f>
        <v/>
      </c>
      <c r="F12" s="76" t="str">
        <f>IFERROR(('2100'!F12/'2200'!F12)*1000,"")</f>
        <v/>
      </c>
      <c r="G12" s="76" t="str">
        <f>IFERROR(('2100'!G12/'2200'!G12)*1000,"")</f>
        <v/>
      </c>
      <c r="H12" s="76" t="s">
        <v>179</v>
      </c>
      <c r="I12" s="76" t="s">
        <v>179</v>
      </c>
      <c r="J12" s="76" t="s">
        <v>179</v>
      </c>
      <c r="K12" s="76" t="s">
        <v>179</v>
      </c>
      <c r="L12" s="76" t="str">
        <f>IFERROR(('2100'!L12/'2200'!L12)*1000,"")</f>
        <v/>
      </c>
      <c r="N12" s="55" t="s">
        <v>264</v>
      </c>
      <c r="O12" s="53" t="s">
        <v>178</v>
      </c>
      <c r="P12" s="76">
        <v>2E-3</v>
      </c>
      <c r="Q12" s="76">
        <v>0.9</v>
      </c>
      <c r="R12" s="76">
        <v>2E-3</v>
      </c>
      <c r="S12" s="76">
        <v>0.9</v>
      </c>
      <c r="T12" s="76">
        <v>2E-3</v>
      </c>
      <c r="U12" s="76">
        <v>1</v>
      </c>
      <c r="V12" s="76">
        <v>2E-3</v>
      </c>
      <c r="W12" s="76">
        <v>0.1</v>
      </c>
      <c r="X12" s="76">
        <v>2E-3</v>
      </c>
      <c r="Y12" s="76">
        <v>0.1</v>
      </c>
      <c r="Z12" s="76" t="s">
        <v>179</v>
      </c>
      <c r="AA12" s="76" t="s">
        <v>179</v>
      </c>
      <c r="AB12" s="76" t="s">
        <v>179</v>
      </c>
      <c r="AC12" s="76" t="s">
        <v>179</v>
      </c>
      <c r="AD12" s="76" t="s">
        <v>179</v>
      </c>
      <c r="AE12" s="76" t="s">
        <v>179</v>
      </c>
      <c r="AF12" s="76" t="s">
        <v>179</v>
      </c>
      <c r="AG12" s="76" t="s">
        <v>179</v>
      </c>
      <c r="AH12" s="76">
        <v>2E-3</v>
      </c>
      <c r="AI12" s="76">
        <v>0.1</v>
      </c>
    </row>
    <row r="13" spans="1:35" x14ac:dyDescent="0.25">
      <c r="A13" s="55" t="s">
        <v>181</v>
      </c>
      <c r="B13" s="53" t="s">
        <v>182</v>
      </c>
      <c r="C13" s="76" t="s">
        <v>179</v>
      </c>
      <c r="D13" s="76" t="s">
        <v>179</v>
      </c>
      <c r="E13" s="76" t="s">
        <v>179</v>
      </c>
      <c r="F13" s="76" t="str">
        <f>IFERROR(('2100'!F13/'2200'!F13)*1000,"")</f>
        <v/>
      </c>
      <c r="G13" s="76" t="str">
        <f>IFERROR(('2100'!G13/'2200'!G13)*1000,"")</f>
        <v/>
      </c>
      <c r="H13" s="76" t="str">
        <f>IFERROR(('2100'!H13/'2200'!H13)*1000,"")</f>
        <v/>
      </c>
      <c r="I13" s="76" t="s">
        <v>179</v>
      </c>
      <c r="J13" s="76" t="str">
        <f>IFERROR(('2100'!J13/'2200'!J13)*1000,"")</f>
        <v/>
      </c>
      <c r="K13" s="76" t="s">
        <v>179</v>
      </c>
      <c r="L13" s="76" t="str">
        <f>IFERROR(('2100'!L13/'2200'!L13)*1000,"")</f>
        <v/>
      </c>
      <c r="N13" s="55" t="s">
        <v>181</v>
      </c>
      <c r="O13" s="53" t="s">
        <v>182</v>
      </c>
      <c r="P13" s="76" t="s">
        <v>179</v>
      </c>
      <c r="Q13" s="76" t="s">
        <v>179</v>
      </c>
      <c r="R13" s="76" t="s">
        <v>179</v>
      </c>
      <c r="S13" s="76" t="s">
        <v>179</v>
      </c>
      <c r="T13" s="76" t="s">
        <v>179</v>
      </c>
      <c r="U13" s="76" t="s">
        <v>179</v>
      </c>
      <c r="V13" s="76">
        <v>2E-3</v>
      </c>
      <c r="W13" s="76">
        <v>0.1</v>
      </c>
      <c r="X13" s="76">
        <v>2E-3</v>
      </c>
      <c r="Y13" s="76">
        <v>0.1</v>
      </c>
      <c r="Z13" s="76">
        <v>2E-3</v>
      </c>
      <c r="AA13" s="76">
        <v>0.1</v>
      </c>
      <c r="AB13" s="76" t="s">
        <v>179</v>
      </c>
      <c r="AC13" s="76" t="s">
        <v>179</v>
      </c>
      <c r="AD13" s="76">
        <v>2E-3</v>
      </c>
      <c r="AE13" s="76">
        <v>0.1</v>
      </c>
      <c r="AF13" s="76" t="s">
        <v>179</v>
      </c>
      <c r="AG13" s="76" t="s">
        <v>179</v>
      </c>
      <c r="AH13" s="76">
        <v>2E-3</v>
      </c>
      <c r="AI13" s="76">
        <v>0.1</v>
      </c>
    </row>
    <row r="14" spans="1:35" x14ac:dyDescent="0.25">
      <c r="A14" s="55" t="s">
        <v>265</v>
      </c>
      <c r="B14" s="53" t="s">
        <v>184</v>
      </c>
      <c r="C14" s="76" t="s">
        <v>179</v>
      </c>
      <c r="D14" s="76" t="s">
        <v>179</v>
      </c>
      <c r="E14" s="76" t="s">
        <v>179</v>
      </c>
      <c r="F14" s="76" t="str">
        <f>IFERROR(('2100'!F14/'2200'!F14)*1000,"")</f>
        <v/>
      </c>
      <c r="G14" s="76" t="str">
        <f>IFERROR(('2100'!G14/'2200'!G14)*1000,"")</f>
        <v/>
      </c>
      <c r="H14" s="76" t="str">
        <f>IFERROR(('2100'!H14/'2200'!H14)*1000,"")</f>
        <v/>
      </c>
      <c r="I14" s="76" t="s">
        <v>179</v>
      </c>
      <c r="J14" s="76" t="str">
        <f>IFERROR(('2100'!J14/'2200'!J14)*1000,"")</f>
        <v/>
      </c>
      <c r="K14" s="76" t="s">
        <v>179</v>
      </c>
      <c r="L14" s="76" t="str">
        <f>IFERROR(('2100'!L14/'2200'!L14)*1000,"")</f>
        <v/>
      </c>
      <c r="N14" s="55" t="s">
        <v>265</v>
      </c>
      <c r="O14" s="53" t="s">
        <v>184</v>
      </c>
      <c r="P14" s="76" t="s">
        <v>179</v>
      </c>
      <c r="Q14" s="76" t="s">
        <v>179</v>
      </c>
      <c r="R14" s="76" t="s">
        <v>179</v>
      </c>
      <c r="S14" s="76" t="s">
        <v>179</v>
      </c>
      <c r="T14" s="76" t="s">
        <v>179</v>
      </c>
      <c r="U14" s="76" t="s">
        <v>179</v>
      </c>
      <c r="V14" s="76">
        <v>2E-3</v>
      </c>
      <c r="W14" s="76">
        <v>0.1</v>
      </c>
      <c r="X14" s="76">
        <v>2E-3</v>
      </c>
      <c r="Y14" s="76">
        <v>0.1</v>
      </c>
      <c r="Z14" s="76">
        <v>2E-3</v>
      </c>
      <c r="AA14" s="76">
        <v>0.1</v>
      </c>
      <c r="AB14" s="76" t="s">
        <v>179</v>
      </c>
      <c r="AC14" s="76" t="s">
        <v>179</v>
      </c>
      <c r="AD14" s="76">
        <v>2E-3</v>
      </c>
      <c r="AE14" s="76">
        <v>0.1</v>
      </c>
      <c r="AF14" s="76" t="s">
        <v>179</v>
      </c>
      <c r="AG14" s="76" t="s">
        <v>179</v>
      </c>
      <c r="AH14" s="76">
        <v>2E-3</v>
      </c>
      <c r="AI14" s="76">
        <v>0.1</v>
      </c>
    </row>
    <row r="15" spans="1:35" x14ac:dyDescent="0.25">
      <c r="A15" s="55" t="s">
        <v>185</v>
      </c>
      <c r="B15" s="53" t="s">
        <v>186</v>
      </c>
      <c r="C15" s="76" t="s">
        <v>179</v>
      </c>
      <c r="D15" s="76" t="s">
        <v>179</v>
      </c>
      <c r="E15" s="76" t="s">
        <v>179</v>
      </c>
      <c r="F15" s="76" t="str">
        <f>IFERROR(('2100'!F15/'2200'!F15)*1000,"")</f>
        <v/>
      </c>
      <c r="G15" s="76" t="str">
        <f>IFERROR(('2100'!G15/'2200'!G15)*1000,"")</f>
        <v/>
      </c>
      <c r="H15" s="76" t="str">
        <f>IFERROR(('2100'!H15/'2200'!H15)*1000,"")</f>
        <v/>
      </c>
      <c r="I15" s="76" t="s">
        <v>179</v>
      </c>
      <c r="J15" s="76" t="str">
        <f>IFERROR(('2100'!J15/'2200'!J15)*1000,"")</f>
        <v/>
      </c>
      <c r="K15" s="76" t="s">
        <v>179</v>
      </c>
      <c r="L15" s="76" t="str">
        <f>IFERROR(('2100'!L15/'2200'!L15)*1000,"")</f>
        <v/>
      </c>
      <c r="N15" s="55" t="s">
        <v>185</v>
      </c>
      <c r="O15" s="53" t="s">
        <v>186</v>
      </c>
      <c r="P15" s="76" t="s">
        <v>179</v>
      </c>
      <c r="Q15" s="76" t="s">
        <v>179</v>
      </c>
      <c r="R15" s="76" t="s">
        <v>179</v>
      </c>
      <c r="S15" s="76" t="s">
        <v>179</v>
      </c>
      <c r="T15" s="76" t="s">
        <v>179</v>
      </c>
      <c r="U15" s="76" t="s">
        <v>179</v>
      </c>
      <c r="V15" s="76">
        <v>2E-3</v>
      </c>
      <c r="W15" s="76">
        <v>0.1</v>
      </c>
      <c r="X15" s="76">
        <v>2E-3</v>
      </c>
      <c r="Y15" s="76">
        <v>0.1</v>
      </c>
      <c r="Z15" s="76">
        <v>2E-3</v>
      </c>
      <c r="AA15" s="76">
        <v>0.1</v>
      </c>
      <c r="AB15" s="76" t="s">
        <v>179</v>
      </c>
      <c r="AC15" s="76" t="s">
        <v>179</v>
      </c>
      <c r="AD15" s="76">
        <v>2E-3</v>
      </c>
      <c r="AE15" s="76">
        <v>0.1</v>
      </c>
      <c r="AF15" s="76" t="s">
        <v>179</v>
      </c>
      <c r="AG15" s="76" t="s">
        <v>179</v>
      </c>
      <c r="AH15" s="76">
        <v>2E-3</v>
      </c>
      <c r="AI15" s="76">
        <v>0.1</v>
      </c>
    </row>
    <row r="16" spans="1:35" x14ac:dyDescent="0.25">
      <c r="A16" s="55" t="s">
        <v>187</v>
      </c>
      <c r="B16" s="53" t="s">
        <v>188</v>
      </c>
      <c r="C16" s="76" t="s">
        <v>179</v>
      </c>
      <c r="D16" s="76" t="s">
        <v>179</v>
      </c>
      <c r="E16" s="76" t="s">
        <v>179</v>
      </c>
      <c r="F16" s="76" t="str">
        <f>IFERROR(('2100'!F16/'2200'!F16)*1000,"")</f>
        <v/>
      </c>
      <c r="G16" s="76" t="str">
        <f>IFERROR(('2100'!G16/'2200'!G16)*1000,"")</f>
        <v/>
      </c>
      <c r="H16" s="76" t="str">
        <f>IFERROR(('2100'!H16/'2200'!H16)*1000,"")</f>
        <v/>
      </c>
      <c r="I16" s="76" t="s">
        <v>179</v>
      </c>
      <c r="J16" s="76" t="str">
        <f>IFERROR(('2100'!J16/'2200'!J16)*1000,"")</f>
        <v/>
      </c>
      <c r="K16" s="76" t="s">
        <v>179</v>
      </c>
      <c r="L16" s="76" t="str">
        <f>IFERROR(('2100'!L16/'2200'!L16)*1000,"")</f>
        <v/>
      </c>
      <c r="N16" s="55" t="s">
        <v>187</v>
      </c>
      <c r="O16" s="53" t="s">
        <v>188</v>
      </c>
      <c r="P16" s="76" t="s">
        <v>179</v>
      </c>
      <c r="Q16" s="76" t="s">
        <v>179</v>
      </c>
      <c r="R16" s="76" t="s">
        <v>179</v>
      </c>
      <c r="S16" s="76" t="s">
        <v>179</v>
      </c>
      <c r="T16" s="76" t="s">
        <v>179</v>
      </c>
      <c r="U16" s="76" t="s">
        <v>179</v>
      </c>
      <c r="V16" s="76">
        <v>2E-3</v>
      </c>
      <c r="W16" s="76">
        <v>0.1</v>
      </c>
      <c r="X16" s="76">
        <v>2E-3</v>
      </c>
      <c r="Y16" s="76">
        <v>0.1</v>
      </c>
      <c r="Z16" s="76">
        <v>2E-3</v>
      </c>
      <c r="AA16" s="76">
        <v>0.1</v>
      </c>
      <c r="AB16" s="76" t="s">
        <v>179</v>
      </c>
      <c r="AC16" s="76" t="s">
        <v>179</v>
      </c>
      <c r="AD16" s="76">
        <v>2E-3</v>
      </c>
      <c r="AE16" s="76">
        <v>0.1</v>
      </c>
      <c r="AF16" s="76" t="s">
        <v>179</v>
      </c>
      <c r="AG16" s="76" t="s">
        <v>179</v>
      </c>
      <c r="AH16" s="76">
        <v>2E-3</v>
      </c>
      <c r="AI16" s="76">
        <v>0.1</v>
      </c>
    </row>
    <row r="17" spans="1:35" x14ac:dyDescent="0.25">
      <c r="A17" s="55" t="s">
        <v>189</v>
      </c>
      <c r="B17" s="53" t="s">
        <v>190</v>
      </c>
      <c r="C17" s="76" t="str">
        <f>IFERROR(('2100'!C17/'2200'!C17)*1000,"")</f>
        <v/>
      </c>
      <c r="D17" s="76" t="str">
        <f>IFERROR(('2100'!D17/'2200'!D17)*1000,"")</f>
        <v/>
      </c>
      <c r="E17" s="76" t="str">
        <f>IFERROR(('2100'!E17/'2200'!E17)*1000,"")</f>
        <v/>
      </c>
      <c r="F17" s="76" t="str">
        <f>IFERROR(('2100'!F17/'2200'!F17)*1000,"")</f>
        <v/>
      </c>
      <c r="G17" s="76" t="str">
        <f>IFERROR(('2100'!G17/'2200'!G17)*1000,"")</f>
        <v/>
      </c>
      <c r="H17" s="76" t="str">
        <f>IFERROR(('2100'!H17/'2200'!H17)*1000,"")</f>
        <v/>
      </c>
      <c r="I17" s="76" t="str">
        <f>IFERROR(('2100'!I17/'2200'!I17)*1000,"")</f>
        <v/>
      </c>
      <c r="J17" s="76" t="str">
        <f>IFERROR(('2100'!J17/'2200'!J17)*1000,"")</f>
        <v/>
      </c>
      <c r="K17" s="76" t="str">
        <f>IFERROR(('2100'!K17/'2200'!K17)*1000,"")</f>
        <v/>
      </c>
      <c r="L17" s="76" t="str">
        <f>IFERROR(('2100'!L17/'2200'!L17)*1000,"")</f>
        <v/>
      </c>
      <c r="N17" s="55" t="s">
        <v>189</v>
      </c>
      <c r="O17" s="53" t="s">
        <v>190</v>
      </c>
      <c r="P17" s="76">
        <v>2E-3</v>
      </c>
      <c r="Q17" s="76">
        <v>0.1</v>
      </c>
      <c r="R17" s="76">
        <v>2E-3</v>
      </c>
      <c r="S17" s="76">
        <v>0.1</v>
      </c>
      <c r="T17" s="76">
        <v>2E-3</v>
      </c>
      <c r="U17" s="76">
        <v>0.1</v>
      </c>
      <c r="V17" s="76">
        <v>2E-3</v>
      </c>
      <c r="W17" s="76">
        <v>0.1</v>
      </c>
      <c r="X17" s="76">
        <v>2E-3</v>
      </c>
      <c r="Y17" s="76">
        <v>0.1</v>
      </c>
      <c r="Z17" s="76">
        <v>2E-3</v>
      </c>
      <c r="AA17" s="76">
        <v>0.1</v>
      </c>
      <c r="AB17" s="76">
        <v>2E-3</v>
      </c>
      <c r="AC17" s="76">
        <v>0.1</v>
      </c>
      <c r="AD17" s="76">
        <v>2E-3</v>
      </c>
      <c r="AE17" s="76">
        <v>0.1</v>
      </c>
      <c r="AF17" s="76">
        <v>2E-3</v>
      </c>
      <c r="AG17" s="76">
        <v>0.1</v>
      </c>
      <c r="AH17" s="76">
        <v>2E-3</v>
      </c>
      <c r="AI17" s="76">
        <v>0.1</v>
      </c>
    </row>
    <row r="18" spans="1:35" x14ac:dyDescent="0.25">
      <c r="A18" s="55" t="s">
        <v>191</v>
      </c>
      <c r="B18" s="53" t="s">
        <v>192</v>
      </c>
      <c r="C18" s="76" t="str">
        <f>IFERROR(('2100'!C18/'2200'!C18)*1000,"")</f>
        <v/>
      </c>
      <c r="D18" s="76" t="str">
        <f>IFERROR(('2100'!D18/'2200'!D18)*1000,"")</f>
        <v/>
      </c>
      <c r="E18" s="76"/>
      <c r="F18" s="76" t="str">
        <f>IFERROR(('2100'!F18/'2200'!F18)*1000,"")</f>
        <v/>
      </c>
      <c r="G18" s="76" t="str">
        <f>IFERROR(('2100'!G18/'2200'!G18)*1000,"")</f>
        <v/>
      </c>
      <c r="H18" s="76" t="str">
        <f>IFERROR(('2100'!H18/'2200'!H18)*1000,"")</f>
        <v/>
      </c>
      <c r="I18" s="76"/>
      <c r="J18" s="76" t="str">
        <f>IFERROR(('2100'!J18/'2200'!J18)*1000,"")</f>
        <v/>
      </c>
      <c r="K18" s="76" t="str">
        <f>IFERROR(('2100'!K18/'2200'!K18)*1000,"")</f>
        <v/>
      </c>
      <c r="L18" s="76" t="str">
        <f>IFERROR(('2100'!L18/'2200'!L18)*1000,"")</f>
        <v/>
      </c>
      <c r="N18" s="55" t="s">
        <v>191</v>
      </c>
      <c r="O18" s="53" t="s">
        <v>192</v>
      </c>
      <c r="P18" s="76">
        <v>2E-3</v>
      </c>
      <c r="Q18" s="76">
        <v>0.1</v>
      </c>
      <c r="R18" s="76">
        <v>2E-3</v>
      </c>
      <c r="S18" s="76">
        <v>0.1</v>
      </c>
      <c r="T18" s="76">
        <v>2E-3</v>
      </c>
      <c r="U18" s="76">
        <v>0.1</v>
      </c>
      <c r="V18" s="76">
        <v>2E-3</v>
      </c>
      <c r="W18" s="76">
        <v>0.1</v>
      </c>
      <c r="X18" s="76">
        <v>2E-3</v>
      </c>
      <c r="Y18" s="76">
        <v>0.1</v>
      </c>
      <c r="Z18" s="76">
        <v>2E-3</v>
      </c>
      <c r="AA18" s="76">
        <v>0.1</v>
      </c>
      <c r="AB18" s="76">
        <v>2E-3</v>
      </c>
      <c r="AC18" s="76">
        <v>0.1</v>
      </c>
      <c r="AD18" s="76">
        <v>2E-3</v>
      </c>
      <c r="AE18" s="76">
        <v>0.1</v>
      </c>
      <c r="AF18" s="76">
        <v>2E-3</v>
      </c>
      <c r="AG18" s="76">
        <v>0.1</v>
      </c>
      <c r="AH18" s="76">
        <v>2E-3</v>
      </c>
      <c r="AI18" s="76">
        <v>0.1</v>
      </c>
    </row>
    <row r="19" spans="1:35" x14ac:dyDescent="0.25">
      <c r="A19" s="55" t="s">
        <v>193</v>
      </c>
      <c r="B19" s="53" t="s">
        <v>194</v>
      </c>
      <c r="C19" s="76" t="str">
        <f>IFERROR(('2100'!C19/'2200'!C19)*1000,"")</f>
        <v/>
      </c>
      <c r="D19" s="76" t="str">
        <f>IFERROR(('2100'!D19/'2200'!D19)*1000,"")</f>
        <v/>
      </c>
      <c r="E19" s="76" t="str">
        <f>IFERROR(('2100'!E19/'2200'!E19)*1000,"")</f>
        <v/>
      </c>
      <c r="F19" s="76" t="str">
        <f>IFERROR(('2100'!F19/'2200'!F19)*1000,"")</f>
        <v/>
      </c>
      <c r="G19" s="76" t="str">
        <f>IFERROR(('2100'!G19/'2200'!G19)*1000,"")</f>
        <v/>
      </c>
      <c r="H19" s="76" t="str">
        <f>IFERROR(('2100'!H19/'2200'!H19)*1000,"")</f>
        <v/>
      </c>
      <c r="I19" s="76" t="str">
        <f>IFERROR(('2100'!I19/'2200'!I19)*1000,"")</f>
        <v/>
      </c>
      <c r="J19" s="76" t="str">
        <f>IFERROR(('2100'!J19/'2200'!J19)*1000,"")</f>
        <v/>
      </c>
      <c r="K19" s="76" t="str">
        <f>IFERROR(('2100'!K19/'2200'!K19)*1000,"")</f>
        <v/>
      </c>
      <c r="L19" s="76" t="str">
        <f>IFERROR(('2100'!L19/'2200'!L19)*1000,"")</f>
        <v/>
      </c>
      <c r="N19" s="55" t="s">
        <v>193</v>
      </c>
      <c r="O19" s="53" t="s">
        <v>194</v>
      </c>
      <c r="P19" s="76">
        <v>2E-3</v>
      </c>
      <c r="Q19" s="76">
        <v>0.1</v>
      </c>
      <c r="R19" s="76">
        <v>2E-3</v>
      </c>
      <c r="S19" s="76">
        <v>0.1</v>
      </c>
      <c r="T19" s="76">
        <v>2E-3</v>
      </c>
      <c r="U19" s="76">
        <v>0.1</v>
      </c>
      <c r="V19" s="76">
        <v>2E-3</v>
      </c>
      <c r="W19" s="76">
        <v>0.1</v>
      </c>
      <c r="X19" s="76">
        <v>2E-3</v>
      </c>
      <c r="Y19" s="76">
        <v>0.1</v>
      </c>
      <c r="Z19" s="76">
        <v>2E-3</v>
      </c>
      <c r="AA19" s="76">
        <v>0.1</v>
      </c>
      <c r="AB19" s="76">
        <v>2E-3</v>
      </c>
      <c r="AC19" s="76">
        <v>0.1</v>
      </c>
      <c r="AD19" s="76">
        <v>2E-3</v>
      </c>
      <c r="AE19" s="76">
        <v>0.1</v>
      </c>
      <c r="AF19" s="76">
        <v>2E-3</v>
      </c>
      <c r="AG19" s="76">
        <v>0.1</v>
      </c>
      <c r="AH19" s="76">
        <v>2E-3</v>
      </c>
      <c r="AI19" s="76">
        <v>0.1</v>
      </c>
    </row>
    <row r="20" spans="1:35" x14ac:dyDescent="0.25">
      <c r="A20" s="55" t="s">
        <v>195</v>
      </c>
      <c r="B20" s="53" t="s">
        <v>196</v>
      </c>
      <c r="C20" s="76"/>
      <c r="D20" s="76" t="str">
        <f>IFERROR(('2100'!D20/'2200'!D20)*1000,"")</f>
        <v/>
      </c>
      <c r="E20" s="76" t="str">
        <f>IFERROR(('2100'!E20/'2200'!E20)*1000,"")</f>
        <v/>
      </c>
      <c r="F20" s="76" t="str">
        <f>IFERROR(('2100'!F20/'2200'!F20)*1000,"")</f>
        <v/>
      </c>
      <c r="G20" s="76" t="str">
        <f>IFERROR(('2100'!G20/'2200'!G20)*1000,"")</f>
        <v/>
      </c>
      <c r="H20" s="76" t="str">
        <f>IFERROR(('2100'!H20/'2200'!H20)*1000,"")</f>
        <v/>
      </c>
      <c r="I20" s="76" t="str">
        <f>IFERROR(('2100'!I20/'2200'!I20)*1000,"")</f>
        <v/>
      </c>
      <c r="J20" s="76" t="str">
        <f>IFERROR(('2100'!J20/'2200'!J20)*1000,"")</f>
        <v/>
      </c>
      <c r="K20" s="76" t="str">
        <f>IFERROR(('2100'!K20/'2200'!K20)*1000,"")</f>
        <v/>
      </c>
      <c r="L20" s="76" t="str">
        <f>IFERROR(('2100'!L20/'2200'!L20)*1000,"")</f>
        <v/>
      </c>
      <c r="N20" s="55" t="s">
        <v>195</v>
      </c>
      <c r="O20" s="53" t="s">
        <v>196</v>
      </c>
      <c r="P20" s="76">
        <v>2E-3</v>
      </c>
      <c r="Q20" s="76">
        <v>0.1</v>
      </c>
      <c r="R20" s="76">
        <v>2E-3</v>
      </c>
      <c r="S20" s="76">
        <v>0.1</v>
      </c>
      <c r="T20" s="76">
        <v>2E-3</v>
      </c>
      <c r="U20" s="76">
        <v>0.1</v>
      </c>
      <c r="V20" s="76">
        <v>2E-3</v>
      </c>
      <c r="W20" s="76">
        <v>0.1</v>
      </c>
      <c r="X20" s="76">
        <v>2E-3</v>
      </c>
      <c r="Y20" s="76">
        <v>0.1</v>
      </c>
      <c r="Z20" s="76">
        <v>2E-3</v>
      </c>
      <c r="AA20" s="76">
        <v>0.1</v>
      </c>
      <c r="AB20" s="76">
        <v>2E-3</v>
      </c>
      <c r="AC20" s="76">
        <v>0.1</v>
      </c>
      <c r="AD20" s="76">
        <v>2E-3</v>
      </c>
      <c r="AE20" s="76">
        <v>0.1</v>
      </c>
      <c r="AF20" s="76">
        <v>2E-3</v>
      </c>
      <c r="AG20" s="76">
        <v>0.1</v>
      </c>
      <c r="AH20" s="76">
        <v>2E-3</v>
      </c>
      <c r="AI20" s="76">
        <v>0.1</v>
      </c>
    </row>
    <row r="21" spans="1:35" x14ac:dyDescent="0.25">
      <c r="A21" s="55" t="s">
        <v>197</v>
      </c>
      <c r="B21" s="53" t="s">
        <v>198</v>
      </c>
      <c r="C21" s="76"/>
      <c r="D21" s="76" t="str">
        <f>IFERROR(('2100'!D21/'2200'!D21)*1000,"")</f>
        <v/>
      </c>
      <c r="E21" s="76" t="str">
        <f>IFERROR(('2100'!E21/'2200'!E21)*1000,"")</f>
        <v/>
      </c>
      <c r="F21" s="76" t="str">
        <f>IFERROR(('2100'!F21/'2200'!F21)*1000,"")</f>
        <v/>
      </c>
      <c r="G21" s="76" t="str">
        <f>IFERROR(('2100'!G21/'2200'!G21)*1000,"")</f>
        <v/>
      </c>
      <c r="H21" s="76" t="str">
        <f>IFERROR(('2100'!H21/'2200'!H21)*1000,"")</f>
        <v/>
      </c>
      <c r="I21" s="76" t="str">
        <f>IFERROR(('2100'!I21/'2200'!I21)*1000,"")</f>
        <v/>
      </c>
      <c r="J21" s="76" t="str">
        <f>IFERROR(('2100'!J21/'2200'!J21)*1000,"")</f>
        <v/>
      </c>
      <c r="K21" s="76" t="str">
        <f>IFERROR(('2100'!K21/'2200'!K21)*1000,"")</f>
        <v/>
      </c>
      <c r="L21" s="76" t="str">
        <f>IFERROR(('2100'!L21/'2200'!L21)*1000,"")</f>
        <v/>
      </c>
      <c r="N21" s="55" t="s">
        <v>197</v>
      </c>
      <c r="O21" s="53" t="s">
        <v>198</v>
      </c>
      <c r="P21" s="76">
        <v>2E-3</v>
      </c>
      <c r="Q21" s="76">
        <v>0.1</v>
      </c>
      <c r="R21" s="76">
        <v>2E-3</v>
      </c>
      <c r="S21" s="76">
        <v>0.1</v>
      </c>
      <c r="T21" s="76">
        <v>2E-3</v>
      </c>
      <c r="U21" s="76">
        <v>0.1</v>
      </c>
      <c r="V21" s="76">
        <v>2E-3</v>
      </c>
      <c r="W21" s="76">
        <v>0.1</v>
      </c>
      <c r="X21" s="76">
        <v>2E-3</v>
      </c>
      <c r="Y21" s="76">
        <v>0.1</v>
      </c>
      <c r="Z21" s="76">
        <v>2E-3</v>
      </c>
      <c r="AA21" s="76">
        <v>0.1</v>
      </c>
      <c r="AB21" s="76">
        <v>2E-3</v>
      </c>
      <c r="AC21" s="76">
        <v>0.1</v>
      </c>
      <c r="AD21" s="76">
        <v>2E-3</v>
      </c>
      <c r="AE21" s="76">
        <v>0.1</v>
      </c>
      <c r="AF21" s="76">
        <v>2E-3</v>
      </c>
      <c r="AG21" s="76">
        <v>0.1</v>
      </c>
      <c r="AH21" s="76">
        <v>2E-3</v>
      </c>
      <c r="AI21" s="76">
        <v>0.1</v>
      </c>
    </row>
    <row r="22" spans="1:35" x14ac:dyDescent="0.25">
      <c r="A22" s="55" t="s">
        <v>199</v>
      </c>
      <c r="B22" s="53" t="s">
        <v>200</v>
      </c>
      <c r="C22" s="76"/>
      <c r="D22" s="76" t="str">
        <f>IFERROR(('2100'!D22/'2200'!D22)*1000,"")</f>
        <v/>
      </c>
      <c r="E22" s="76" t="s">
        <v>179</v>
      </c>
      <c r="F22" s="76" t="str">
        <f>IFERROR(('2100'!F22/'2200'!F22)*1000,"")</f>
        <v/>
      </c>
      <c r="G22" s="76" t="str">
        <f>IFERROR(('2100'!G22/'2200'!G22)*1000,"")</f>
        <v/>
      </c>
      <c r="H22" s="76" t="str">
        <f>IFERROR(('2100'!H22/'2200'!H22)*1000,"")</f>
        <v/>
      </c>
      <c r="I22" s="76" t="str">
        <f>IFERROR(('2100'!I22/'2200'!I22)*1000,"")</f>
        <v/>
      </c>
      <c r="J22" s="76" t="str">
        <f>IFERROR(('2100'!J22/'2200'!J22)*1000,"")</f>
        <v/>
      </c>
      <c r="K22" s="76" t="str">
        <f>IFERROR(('2100'!K22/'2200'!K22)*1000,"")</f>
        <v/>
      </c>
      <c r="L22" s="76" t="str">
        <f>IFERROR(('2100'!L22/'2200'!L22)*1000,"")</f>
        <v/>
      </c>
      <c r="N22" s="55" t="s">
        <v>199</v>
      </c>
      <c r="O22" s="53" t="s">
        <v>200</v>
      </c>
      <c r="P22" s="76">
        <v>2E-3</v>
      </c>
      <c r="Q22" s="76">
        <v>0.1</v>
      </c>
      <c r="R22" s="76">
        <v>2E-3</v>
      </c>
      <c r="S22" s="76">
        <v>0.1</v>
      </c>
      <c r="T22" s="76" t="s">
        <v>179</v>
      </c>
      <c r="U22" s="76" t="s">
        <v>179</v>
      </c>
      <c r="V22" s="76">
        <v>1E-3</v>
      </c>
      <c r="W22" s="76">
        <v>0.1</v>
      </c>
      <c r="X22" s="76">
        <v>1E-3</v>
      </c>
      <c r="Y22" s="76">
        <v>0.1</v>
      </c>
      <c r="Z22" s="76">
        <v>1E-3</v>
      </c>
      <c r="AA22" s="76">
        <v>0.1</v>
      </c>
      <c r="AB22" s="76">
        <v>1E-3</v>
      </c>
      <c r="AC22" s="76">
        <v>0.1</v>
      </c>
      <c r="AD22" s="76">
        <v>1E-3</v>
      </c>
      <c r="AE22" s="76">
        <v>0.1</v>
      </c>
      <c r="AF22" s="76">
        <v>1E-3</v>
      </c>
      <c r="AG22" s="76">
        <v>0.1</v>
      </c>
      <c r="AH22" s="76">
        <v>2E-3</v>
      </c>
      <c r="AI22" s="76">
        <v>0.1</v>
      </c>
    </row>
    <row r="23" spans="1:35" x14ac:dyDescent="0.25">
      <c r="A23" s="55" t="s">
        <v>201</v>
      </c>
      <c r="B23" s="53" t="s">
        <v>202</v>
      </c>
      <c r="C23" s="76" t="str">
        <f>IFERROR(('2100'!C23/'2200'!C23)*1000,"")</f>
        <v/>
      </c>
      <c r="D23" s="76" t="str">
        <f>IFERROR(('2100'!D23/'2200'!D23)*1000,"")</f>
        <v/>
      </c>
      <c r="E23" s="76" t="s">
        <v>179</v>
      </c>
      <c r="F23" s="76" t="str">
        <f>IFERROR(('2100'!F23/'2200'!F23)*1000,"")</f>
        <v/>
      </c>
      <c r="G23" s="76" t="str">
        <f>IFERROR(('2100'!G23/'2200'!G23)*1000,"")</f>
        <v/>
      </c>
      <c r="H23" s="76" t="str">
        <f>IFERROR(('2100'!H23/'2200'!H23)*1000,"")</f>
        <v/>
      </c>
      <c r="I23" s="76" t="str">
        <f>IFERROR(('2100'!I23/'2200'!I23)*1000,"")</f>
        <v/>
      </c>
      <c r="J23" s="76" t="str">
        <f>IFERROR(('2100'!J23/'2200'!J23)*1000,"")</f>
        <v/>
      </c>
      <c r="K23" s="76" t="str">
        <f>IFERROR(('2100'!K23/'2200'!K23)*1000,"")</f>
        <v/>
      </c>
      <c r="L23" s="76" t="str">
        <f>IFERROR(('2100'!L23/'2200'!L23)*1000,"")</f>
        <v/>
      </c>
      <c r="N23" s="55" t="s">
        <v>201</v>
      </c>
      <c r="O23" s="53" t="s">
        <v>202</v>
      </c>
      <c r="P23" s="76">
        <v>2E-3</v>
      </c>
      <c r="Q23" s="76">
        <v>0.1</v>
      </c>
      <c r="R23" s="76">
        <v>2E-3</v>
      </c>
      <c r="S23" s="76">
        <v>0.1</v>
      </c>
      <c r="T23" s="76" t="s">
        <v>179</v>
      </c>
      <c r="U23" s="76" t="s">
        <v>179</v>
      </c>
      <c r="V23" s="76">
        <v>1E-3</v>
      </c>
      <c r="W23" s="76">
        <v>0.1</v>
      </c>
      <c r="X23" s="76">
        <v>1E-3</v>
      </c>
      <c r="Y23" s="76">
        <v>0.1</v>
      </c>
      <c r="Z23" s="76">
        <v>1E-3</v>
      </c>
      <c r="AA23" s="76">
        <v>0.1</v>
      </c>
      <c r="AB23" s="76">
        <v>1E-3</v>
      </c>
      <c r="AC23" s="76">
        <v>0.1</v>
      </c>
      <c r="AD23" s="76">
        <v>1E-3</v>
      </c>
      <c r="AE23" s="76">
        <v>0.1</v>
      </c>
      <c r="AF23" s="76">
        <v>1E-3</v>
      </c>
      <c r="AG23" s="76">
        <v>0.1</v>
      </c>
      <c r="AH23" s="76">
        <v>2E-3</v>
      </c>
      <c r="AI23" s="76">
        <v>0.1</v>
      </c>
    </row>
    <row r="24" spans="1:35" x14ac:dyDescent="0.25">
      <c r="A24" s="55" t="s">
        <v>203</v>
      </c>
      <c r="B24" s="53" t="s">
        <v>204</v>
      </c>
      <c r="C24" s="76" t="str">
        <f>IFERROR(('2100'!C24/'2200'!C24)*1000,"")</f>
        <v/>
      </c>
      <c r="D24" s="76" t="str">
        <f>IFERROR(('2100'!D24/'2200'!D24)*1000,"")</f>
        <v/>
      </c>
      <c r="E24" s="76" t="s">
        <v>179</v>
      </c>
      <c r="F24" s="76" t="str">
        <f>IFERROR(('2100'!F24/'2200'!F24)*1000,"")</f>
        <v/>
      </c>
      <c r="G24" s="76" t="str">
        <f>IFERROR(('2100'!G24/'2200'!G24)*1000,"")</f>
        <v/>
      </c>
      <c r="H24" s="76" t="str">
        <f>IFERROR(('2100'!H24/'2200'!H24)*1000,"")</f>
        <v/>
      </c>
      <c r="I24" s="76" t="str">
        <f>IFERROR(('2100'!I24/'2200'!I24)*1000,"")</f>
        <v/>
      </c>
      <c r="J24" s="76" t="str">
        <f>IFERROR(('2100'!J24/'2200'!J24)*1000,"")</f>
        <v/>
      </c>
      <c r="K24" s="76" t="str">
        <f>IFERROR(('2100'!K24/'2200'!K24)*1000,"")</f>
        <v/>
      </c>
      <c r="L24" s="76" t="str">
        <f>IFERROR(('2100'!L24/'2200'!L24)*1000,"")</f>
        <v/>
      </c>
      <c r="N24" s="55" t="s">
        <v>203</v>
      </c>
      <c r="O24" s="53" t="s">
        <v>204</v>
      </c>
      <c r="P24" s="76">
        <v>2E-3</v>
      </c>
      <c r="Q24" s="76">
        <v>0.1</v>
      </c>
      <c r="R24" s="76">
        <v>2E-3</v>
      </c>
      <c r="S24" s="76">
        <v>0.1</v>
      </c>
      <c r="T24" s="76" t="s">
        <v>179</v>
      </c>
      <c r="U24" s="76" t="s">
        <v>179</v>
      </c>
      <c r="V24" s="76">
        <v>1E-3</v>
      </c>
      <c r="W24" s="76">
        <v>0.1</v>
      </c>
      <c r="X24" s="76">
        <v>1E-3</v>
      </c>
      <c r="Y24" s="76">
        <v>0.1</v>
      </c>
      <c r="Z24" s="76">
        <v>1E-3</v>
      </c>
      <c r="AA24" s="76">
        <v>0.1</v>
      </c>
      <c r="AB24" s="76">
        <v>1E-3</v>
      </c>
      <c r="AC24" s="76">
        <v>0.1</v>
      </c>
      <c r="AD24" s="76">
        <v>1E-3</v>
      </c>
      <c r="AE24" s="76">
        <v>0.1</v>
      </c>
      <c r="AF24" s="76">
        <v>1E-3</v>
      </c>
      <c r="AG24" s="76">
        <v>0.1</v>
      </c>
      <c r="AH24" s="76">
        <v>2E-3</v>
      </c>
      <c r="AI24" s="76">
        <v>0.1</v>
      </c>
    </row>
    <row r="25" spans="1:35" x14ac:dyDescent="0.25">
      <c r="A25" s="55" t="s">
        <v>205</v>
      </c>
      <c r="B25" s="53" t="s">
        <v>206</v>
      </c>
      <c r="C25" s="76" t="str">
        <f>IFERROR(('2100'!C25/'2200'!C25)*1000,"")</f>
        <v/>
      </c>
      <c r="D25" s="76" t="str">
        <f>IFERROR(('2100'!D25/'2200'!D25)*1000,"")</f>
        <v/>
      </c>
      <c r="E25" s="76" t="str">
        <f>IFERROR(('2100'!E25/'2200'!E25)*1000,"")</f>
        <v/>
      </c>
      <c r="F25" s="76" t="str">
        <f>IFERROR(('2100'!F25/'2200'!F25)*1000,"")</f>
        <v/>
      </c>
      <c r="G25" s="76" t="str">
        <f>IFERROR(('2100'!G25/'2200'!G25)*1000,"")</f>
        <v/>
      </c>
      <c r="H25" s="76" t="str">
        <f>IFERROR(('2100'!H25/'2200'!H25)*1000,"")</f>
        <v/>
      </c>
      <c r="I25" s="76" t="str">
        <f>IFERROR(('2100'!I25/'2200'!I25)*1000,"")</f>
        <v/>
      </c>
      <c r="J25" s="76" t="str">
        <f>IFERROR(('2100'!J25/'2200'!J25)*1000,"")</f>
        <v/>
      </c>
      <c r="K25" s="76" t="str">
        <f>IFERROR(('2100'!K25/'2200'!K25)*1000,"")</f>
        <v/>
      </c>
      <c r="L25" s="76" t="str">
        <f>IFERROR(('2100'!L25/'2200'!L25)*1000,"")</f>
        <v/>
      </c>
      <c r="N25" s="55" t="s">
        <v>205</v>
      </c>
      <c r="O25" s="53" t="s">
        <v>206</v>
      </c>
      <c r="P25" s="76">
        <v>2E-3</v>
      </c>
      <c r="Q25" s="76">
        <v>0.1</v>
      </c>
      <c r="R25" s="76">
        <v>2E-3</v>
      </c>
      <c r="S25" s="76">
        <v>0.1</v>
      </c>
      <c r="T25" s="76">
        <v>1E-3</v>
      </c>
      <c r="U25" s="76">
        <v>0.1</v>
      </c>
      <c r="V25" s="76">
        <v>1E-3</v>
      </c>
      <c r="W25" s="76">
        <v>0.1</v>
      </c>
      <c r="X25" s="76">
        <v>1E-3</v>
      </c>
      <c r="Y25" s="76">
        <v>0.1</v>
      </c>
      <c r="Z25" s="76">
        <v>1E-3</v>
      </c>
      <c r="AA25" s="76">
        <v>0.1</v>
      </c>
      <c r="AB25" s="76">
        <v>1E-3</v>
      </c>
      <c r="AC25" s="76">
        <v>0.1</v>
      </c>
      <c r="AD25" s="76">
        <v>1E-3</v>
      </c>
      <c r="AE25" s="76">
        <v>0.1</v>
      </c>
      <c r="AF25" s="76">
        <v>1E-3</v>
      </c>
      <c r="AG25" s="76">
        <v>0.1</v>
      </c>
      <c r="AH25" s="76">
        <v>2E-3</v>
      </c>
      <c r="AI25" s="76">
        <v>0.1</v>
      </c>
    </row>
    <row r="26" spans="1:35" x14ac:dyDescent="0.25">
      <c r="A26" s="55" t="s">
        <v>207</v>
      </c>
      <c r="B26" s="53" t="s">
        <v>208</v>
      </c>
      <c r="C26" s="76" t="s">
        <v>179</v>
      </c>
      <c r="D26" s="76" t="s">
        <v>179</v>
      </c>
      <c r="E26" s="76" t="str">
        <f>IFERROR(('2100'!E26/'2200'!E26)*1000,"")</f>
        <v/>
      </c>
      <c r="F26" s="76" t="str">
        <f>IFERROR(('2100'!F26/'2200'!F26)*1000,"")</f>
        <v/>
      </c>
      <c r="G26" s="76" t="str">
        <f>IFERROR(('2100'!G26/'2200'!G26)*1000,"")</f>
        <v/>
      </c>
      <c r="H26" s="76" t="str">
        <f>IFERROR(('2100'!H26/'2200'!H26)*1000,"")</f>
        <v/>
      </c>
      <c r="I26" s="76" t="str">
        <f>IFERROR(('2100'!I26/'2200'!I26)*1000,"")</f>
        <v/>
      </c>
      <c r="J26" s="76" t="str">
        <f>IFERROR(('2100'!J26/'2200'!J26)*1000,"")</f>
        <v/>
      </c>
      <c r="K26" s="76" t="str">
        <f>IFERROR(('2100'!K26/'2200'!K26)*1000,"")</f>
        <v/>
      </c>
      <c r="L26" s="76" t="str">
        <f>IFERROR(('2100'!L26/'2200'!L26)*1000,"")</f>
        <v/>
      </c>
      <c r="N26" s="55" t="s">
        <v>207</v>
      </c>
      <c r="O26" s="53" t="s">
        <v>208</v>
      </c>
      <c r="P26" s="76" t="s">
        <v>179</v>
      </c>
      <c r="Q26" s="76" t="s">
        <v>179</v>
      </c>
      <c r="R26" s="76" t="s">
        <v>179</v>
      </c>
      <c r="S26" s="76" t="s">
        <v>179</v>
      </c>
      <c r="T26" s="76">
        <v>1E-3</v>
      </c>
      <c r="U26" s="76">
        <v>0.1</v>
      </c>
      <c r="V26" s="76">
        <v>1E-3</v>
      </c>
      <c r="W26" s="76">
        <v>0.1</v>
      </c>
      <c r="X26" s="76">
        <v>1E-3</v>
      </c>
      <c r="Y26" s="76">
        <v>0.1</v>
      </c>
      <c r="Z26" s="76">
        <v>1E-3</v>
      </c>
      <c r="AA26" s="76">
        <v>0.1</v>
      </c>
      <c r="AB26" s="76">
        <v>1E-3</v>
      </c>
      <c r="AC26" s="76">
        <v>0.1</v>
      </c>
      <c r="AD26" s="76">
        <v>1E-3</v>
      </c>
      <c r="AE26" s="76">
        <v>0.1</v>
      </c>
      <c r="AF26" s="76">
        <v>1E-3</v>
      </c>
      <c r="AG26" s="76">
        <v>0.1</v>
      </c>
      <c r="AH26" s="76">
        <v>2E-3</v>
      </c>
      <c r="AI26" s="76">
        <v>0.1</v>
      </c>
    </row>
    <row r="27" spans="1:35" x14ac:dyDescent="0.25">
      <c r="A27" s="55" t="s">
        <v>209</v>
      </c>
      <c r="B27" s="53" t="s">
        <v>210</v>
      </c>
      <c r="C27" s="76" t="s">
        <v>179</v>
      </c>
      <c r="D27" s="76" t="s">
        <v>179</v>
      </c>
      <c r="E27" s="76" t="str">
        <f>IFERROR(('2100'!E27/'2200'!E27)*1000,"")</f>
        <v/>
      </c>
      <c r="F27" s="76" t="str">
        <f>IFERROR(('2100'!F27/'2200'!F27)*1000,"")</f>
        <v/>
      </c>
      <c r="G27" s="76" t="str">
        <f>IFERROR(('2100'!G27/'2200'!G27)*1000,"")</f>
        <v/>
      </c>
      <c r="H27" s="76" t="str">
        <f>IFERROR(('2100'!H27/'2200'!H27)*1000,"")</f>
        <v/>
      </c>
      <c r="I27" s="76" t="str">
        <f>IFERROR(('2100'!I27/'2200'!I27)*1000,"")</f>
        <v/>
      </c>
      <c r="J27" s="76" t="str">
        <f>IFERROR(('2100'!J27/'2200'!J27)*1000,"")</f>
        <v/>
      </c>
      <c r="K27" s="76" t="str">
        <f>IFERROR(('2100'!K27/'2200'!K27)*1000,"")</f>
        <v/>
      </c>
      <c r="L27" s="76" t="str">
        <f>IFERROR(('2100'!L27/'2200'!L27)*1000,"")</f>
        <v/>
      </c>
      <c r="N27" s="55" t="s">
        <v>209</v>
      </c>
      <c r="O27" s="53" t="s">
        <v>210</v>
      </c>
      <c r="P27" s="76" t="s">
        <v>179</v>
      </c>
      <c r="Q27" s="76" t="s">
        <v>179</v>
      </c>
      <c r="R27" s="76" t="s">
        <v>179</v>
      </c>
      <c r="S27" s="76" t="s">
        <v>179</v>
      </c>
      <c r="T27" s="76">
        <v>1E-3</v>
      </c>
      <c r="U27" s="76">
        <v>0.1</v>
      </c>
      <c r="V27" s="76">
        <v>1E-3</v>
      </c>
      <c r="W27" s="76">
        <v>0.1</v>
      </c>
      <c r="X27" s="76">
        <v>1E-3</v>
      </c>
      <c r="Y27" s="76">
        <v>0.1</v>
      </c>
      <c r="Z27" s="76">
        <v>1E-3</v>
      </c>
      <c r="AA27" s="76">
        <v>0.1</v>
      </c>
      <c r="AB27" s="76">
        <v>1E-3</v>
      </c>
      <c r="AC27" s="76">
        <v>0.1</v>
      </c>
      <c r="AD27" s="76">
        <v>1E-3</v>
      </c>
      <c r="AE27" s="76">
        <v>0.1</v>
      </c>
      <c r="AF27" s="76">
        <v>1E-3</v>
      </c>
      <c r="AG27" s="76">
        <v>0.1</v>
      </c>
      <c r="AH27" s="76">
        <v>2E-3</v>
      </c>
      <c r="AI27" s="76">
        <v>0.1</v>
      </c>
    </row>
    <row r="28" spans="1:35" x14ac:dyDescent="0.25">
      <c r="A28" s="55" t="s">
        <v>211</v>
      </c>
      <c r="B28" s="53" t="s">
        <v>212</v>
      </c>
      <c r="C28" s="76" t="str">
        <f>IFERROR(('2100'!C28/'2200'!C28)*1000,"")</f>
        <v/>
      </c>
      <c r="D28" s="76" t="str">
        <f>IFERROR(('2100'!D28/'2200'!D28)*1000,"")</f>
        <v/>
      </c>
      <c r="E28" s="76" t="str">
        <f>IFERROR(('2100'!E28/'2200'!E28)*1000,"")</f>
        <v/>
      </c>
      <c r="F28" s="76" t="str">
        <f>IFERROR(('2100'!F28/'2200'!F28)*1000,"")</f>
        <v/>
      </c>
      <c r="G28" s="76" t="str">
        <f>IFERROR(('2100'!G28/'2200'!G28)*1000,"")</f>
        <v/>
      </c>
      <c r="H28" s="76" t="str">
        <f>IFERROR(('2100'!H28/'2200'!H28)*1000,"")</f>
        <v/>
      </c>
      <c r="I28" s="76" t="str">
        <f>IFERROR(('2100'!I28/'2200'!I28)*1000,"")</f>
        <v/>
      </c>
      <c r="J28" s="76" t="str">
        <f>IFERROR(('2100'!J28/'2200'!J28)*1000,"")</f>
        <v/>
      </c>
      <c r="K28" s="76" t="str">
        <f>IFERROR(('2100'!K28/'2200'!K28)*1000,"")</f>
        <v/>
      </c>
      <c r="L28" s="76" t="str">
        <f>IFERROR(('2100'!L28/'2200'!L28)*1000,"")</f>
        <v/>
      </c>
      <c r="N28" s="55" t="s">
        <v>211</v>
      </c>
      <c r="O28" s="53" t="s">
        <v>212</v>
      </c>
      <c r="P28" s="76">
        <v>1E-3</v>
      </c>
      <c r="Q28" s="76">
        <v>0.1</v>
      </c>
      <c r="R28" s="76">
        <v>1E-3</v>
      </c>
      <c r="S28" s="76">
        <v>0.1</v>
      </c>
      <c r="T28" s="76">
        <v>0.1</v>
      </c>
      <c r="U28" s="76">
        <v>0.1</v>
      </c>
      <c r="V28" s="76">
        <v>1E-3</v>
      </c>
      <c r="W28" s="76">
        <v>0.1</v>
      </c>
      <c r="X28" s="76">
        <v>0.1</v>
      </c>
      <c r="Y28" s="76">
        <v>0.1</v>
      </c>
      <c r="Z28" s="76">
        <v>0.1</v>
      </c>
      <c r="AA28" s="76">
        <v>0.1</v>
      </c>
      <c r="AB28" s="76">
        <v>0.1</v>
      </c>
      <c r="AC28" s="76">
        <v>0.1</v>
      </c>
      <c r="AD28" s="76">
        <v>0.1</v>
      </c>
      <c r="AE28" s="76">
        <v>0.1</v>
      </c>
      <c r="AF28" s="76">
        <v>0.1</v>
      </c>
      <c r="AG28" s="76">
        <v>0.1</v>
      </c>
      <c r="AH28" s="76">
        <v>2E-3</v>
      </c>
      <c r="AI28" s="76">
        <v>0.1</v>
      </c>
    </row>
    <row r="29" spans="1:35" x14ac:dyDescent="0.25">
      <c r="A29" s="55" t="s">
        <v>213</v>
      </c>
      <c r="B29" s="53" t="s">
        <v>214</v>
      </c>
      <c r="C29" s="76" t="str">
        <f>IFERROR(('2100'!C29/'2200'!C29)*1000,"")</f>
        <v/>
      </c>
      <c r="D29" s="76" t="str">
        <f>IFERROR(('2100'!D29/'2200'!D29)*1000,"")</f>
        <v/>
      </c>
      <c r="E29" s="76" t="s">
        <v>179</v>
      </c>
      <c r="F29" s="76" t="str">
        <f>IFERROR(('2100'!F29/'2200'!F29)*1000,"")</f>
        <v/>
      </c>
      <c r="G29" s="76" t="str">
        <f>IFERROR(('2100'!G29/'2200'!G29)*1000,"")</f>
        <v/>
      </c>
      <c r="H29" s="76" t="s">
        <v>179</v>
      </c>
      <c r="I29" s="76" t="s">
        <v>179</v>
      </c>
      <c r="J29" s="76" t="s">
        <v>179</v>
      </c>
      <c r="K29" s="76" t="s">
        <v>179</v>
      </c>
      <c r="L29" s="76" t="str">
        <f>IFERROR(('2100'!L29/'2200'!L29)*1000,"")</f>
        <v/>
      </c>
      <c r="N29" s="55" t="s">
        <v>213</v>
      </c>
      <c r="O29" s="53" t="s">
        <v>214</v>
      </c>
      <c r="P29" s="76">
        <v>1E-3</v>
      </c>
      <c r="Q29" s="76">
        <v>0.1</v>
      </c>
      <c r="R29" s="76">
        <v>1E-3</v>
      </c>
      <c r="S29" s="76">
        <v>0.1</v>
      </c>
      <c r="T29" s="76" t="s">
        <v>179</v>
      </c>
      <c r="U29" s="76" t="s">
        <v>179</v>
      </c>
      <c r="V29" s="76">
        <v>1E-3</v>
      </c>
      <c r="W29" s="76">
        <v>0.1</v>
      </c>
      <c r="X29" s="76">
        <v>1E-3</v>
      </c>
      <c r="Y29" s="76">
        <v>0.1</v>
      </c>
      <c r="Z29" s="76" t="s">
        <v>179</v>
      </c>
      <c r="AA29" s="76" t="s">
        <v>179</v>
      </c>
      <c r="AB29" s="76" t="s">
        <v>179</v>
      </c>
      <c r="AC29" s="76" t="s">
        <v>179</v>
      </c>
      <c r="AD29" s="76" t="s">
        <v>179</v>
      </c>
      <c r="AE29" s="76" t="s">
        <v>179</v>
      </c>
      <c r="AF29" s="76" t="s">
        <v>179</v>
      </c>
      <c r="AG29" s="76" t="s">
        <v>179</v>
      </c>
      <c r="AH29" s="76">
        <v>2E-3</v>
      </c>
      <c r="AI29" s="76">
        <v>0.1</v>
      </c>
    </row>
    <row r="30" spans="1:35" x14ac:dyDescent="0.25">
      <c r="A30" s="55" t="s">
        <v>215</v>
      </c>
      <c r="B30" s="53" t="s">
        <v>216</v>
      </c>
      <c r="C30" s="76" t="str">
        <f>IFERROR(('2100'!C30/'2200'!C30)*1000,"")</f>
        <v/>
      </c>
      <c r="D30" s="76" t="str">
        <f>IFERROR(('2100'!D30/'2200'!D30)*1000,"")</f>
        <v/>
      </c>
      <c r="E30" s="76" t="str">
        <f>IFERROR(('2100'!E30/'2200'!E30)*1000,"")</f>
        <v/>
      </c>
      <c r="F30" s="76" t="str">
        <f>IFERROR(('2100'!F30/'2200'!F30)*1000,"")</f>
        <v/>
      </c>
      <c r="G30" s="76" t="str">
        <f>IFERROR(('2100'!G30/'2200'!G30)*1000,"")</f>
        <v/>
      </c>
      <c r="H30" s="76" t="str">
        <f>IFERROR(('2100'!H30/'2200'!H30)*1000,"")</f>
        <v/>
      </c>
      <c r="I30" s="76" t="str">
        <f>IFERROR(('2100'!I30/'2200'!I30)*1000,"")</f>
        <v/>
      </c>
      <c r="J30" s="76" t="str">
        <f>IFERROR(('2100'!J30/'2200'!J30)*1000,"")</f>
        <v/>
      </c>
      <c r="K30" s="76" t="str">
        <f>IFERROR(('2100'!K30/'2200'!K30)*1000,"")</f>
        <v/>
      </c>
      <c r="L30" s="76" t="str">
        <f>IFERROR(('2100'!L30/'2200'!L30)*1000,"")</f>
        <v/>
      </c>
      <c r="N30" s="55" t="s">
        <v>215</v>
      </c>
      <c r="O30" s="53" t="s">
        <v>216</v>
      </c>
      <c r="P30" s="76">
        <v>1E-3</v>
      </c>
      <c r="Q30" s="76">
        <v>0.1</v>
      </c>
      <c r="R30" s="76">
        <v>1E-3</v>
      </c>
      <c r="S30" s="76">
        <v>0.1</v>
      </c>
      <c r="T30" s="76">
        <v>1E-3</v>
      </c>
      <c r="U30" s="76">
        <v>0.1</v>
      </c>
      <c r="V30" s="76">
        <v>1E-3</v>
      </c>
      <c r="W30" s="76">
        <v>0.1</v>
      </c>
      <c r="X30" s="76">
        <v>1E-3</v>
      </c>
      <c r="Y30" s="76">
        <v>0.1</v>
      </c>
      <c r="Z30" s="76">
        <v>1E-3</v>
      </c>
      <c r="AA30" s="76">
        <v>0.1</v>
      </c>
      <c r="AB30" s="76">
        <v>1E-3</v>
      </c>
      <c r="AC30" s="76">
        <v>0.1</v>
      </c>
      <c r="AD30" s="76">
        <v>1E-3</v>
      </c>
      <c r="AE30" s="76">
        <v>0.1</v>
      </c>
      <c r="AF30" s="76">
        <v>1E-3</v>
      </c>
      <c r="AG30" s="76">
        <v>0.1</v>
      </c>
      <c r="AH30" s="76">
        <v>2E-3</v>
      </c>
      <c r="AI30" s="76">
        <v>0.1</v>
      </c>
    </row>
    <row r="31" spans="1:35" x14ac:dyDescent="0.25">
      <c r="A31" s="55" t="s">
        <v>217</v>
      </c>
      <c r="B31" s="53" t="s">
        <v>218</v>
      </c>
      <c r="C31" s="76" t="str">
        <f>IFERROR(('2100'!C31/'2200'!C31)*1000,"")</f>
        <v/>
      </c>
      <c r="D31" s="76" t="str">
        <f>IFERROR(('2100'!D31/'2200'!D31)*1000,"")</f>
        <v/>
      </c>
      <c r="E31" s="76" t="str">
        <f>IFERROR(('2100'!E31/'2200'!E31)*1000,"")</f>
        <v/>
      </c>
      <c r="F31" s="76" t="str">
        <f>IFERROR(('2100'!F31/'2200'!F31)*1000,"")</f>
        <v/>
      </c>
      <c r="G31" s="76" t="str">
        <f>IFERROR(('2100'!G31/'2200'!G31)*1000,"")</f>
        <v/>
      </c>
      <c r="H31" s="76" t="str">
        <f>IFERROR(('2100'!H31/'2200'!H31)*1000,"")</f>
        <v/>
      </c>
      <c r="I31" s="76" t="str">
        <f>IFERROR(('2100'!I31/'2200'!I31)*1000,"")</f>
        <v/>
      </c>
      <c r="J31" s="76" t="str">
        <f>IFERROR(('2100'!J31/'2200'!J31)*1000,"")</f>
        <v/>
      </c>
      <c r="K31" s="76" t="str">
        <f>IFERROR(('2100'!K31/'2200'!K31)*1000,"")</f>
        <v/>
      </c>
      <c r="L31" s="76" t="str">
        <f>IFERROR(('2100'!L31/'2200'!L31)*1000,"")</f>
        <v/>
      </c>
      <c r="N31" s="55" t="s">
        <v>217</v>
      </c>
      <c r="O31" s="53" t="s">
        <v>218</v>
      </c>
      <c r="P31" s="76">
        <v>1E-3</v>
      </c>
      <c r="Q31" s="76">
        <v>0.1</v>
      </c>
      <c r="R31" s="76">
        <v>1E-3</v>
      </c>
      <c r="S31" s="76">
        <v>0.1</v>
      </c>
      <c r="T31" s="76">
        <v>1E-3</v>
      </c>
      <c r="U31" s="76">
        <v>0.1</v>
      </c>
      <c r="V31" s="76">
        <v>1E-3</v>
      </c>
      <c r="W31" s="76">
        <v>0.1</v>
      </c>
      <c r="X31" s="76">
        <v>1E-3</v>
      </c>
      <c r="Y31" s="76">
        <v>0.1</v>
      </c>
      <c r="Z31" s="76">
        <v>1E-3</v>
      </c>
      <c r="AA31" s="76">
        <v>0.1</v>
      </c>
      <c r="AB31" s="76">
        <v>1E-3</v>
      </c>
      <c r="AC31" s="76">
        <v>0.1</v>
      </c>
      <c r="AD31" s="76">
        <v>1E-3</v>
      </c>
      <c r="AE31" s="76">
        <v>0.1</v>
      </c>
      <c r="AF31" s="76">
        <v>1E-3</v>
      </c>
      <c r="AG31" s="76">
        <v>0.1</v>
      </c>
      <c r="AH31" s="76">
        <v>2E-3</v>
      </c>
      <c r="AI31" s="76">
        <v>0.1</v>
      </c>
    </row>
    <row r="32" spans="1:35" x14ac:dyDescent="0.25">
      <c r="A32" s="55" t="s">
        <v>266</v>
      </c>
      <c r="B32" s="53" t="s">
        <v>220</v>
      </c>
      <c r="C32" s="76" t="str">
        <f>IFERROR(('2100'!C32/'2200'!C32)*1000,"")</f>
        <v/>
      </c>
      <c r="D32" s="76" t="str">
        <f>IFERROR(('2100'!D32/'2200'!D32)*1000,"")</f>
        <v/>
      </c>
      <c r="E32" s="76" t="s">
        <v>179</v>
      </c>
      <c r="F32" s="76" t="str">
        <f>IFERROR(('2100'!F32/'2200'!F32)*1000,"")</f>
        <v/>
      </c>
      <c r="G32" s="76" t="s">
        <v>179</v>
      </c>
      <c r="H32" s="76" t="s">
        <v>179</v>
      </c>
      <c r="I32" s="76" t="s">
        <v>179</v>
      </c>
      <c r="J32" s="76" t="s">
        <v>179</v>
      </c>
      <c r="K32" s="76" t="s">
        <v>179</v>
      </c>
      <c r="L32" s="76" t="str">
        <f>IFERROR(('2100'!L32/'2200'!L32)*1000,"")</f>
        <v/>
      </c>
      <c r="N32" s="55" t="s">
        <v>266</v>
      </c>
      <c r="O32" s="53" t="s">
        <v>220</v>
      </c>
      <c r="P32" s="76">
        <v>1E-3</v>
      </c>
      <c r="Q32" s="76">
        <v>0.1</v>
      </c>
      <c r="R32" s="76">
        <v>1E-3</v>
      </c>
      <c r="S32" s="76">
        <v>0.1</v>
      </c>
      <c r="T32" s="76" t="s">
        <v>179</v>
      </c>
      <c r="U32" s="76" t="s">
        <v>179</v>
      </c>
      <c r="V32" s="76">
        <v>1E-3</v>
      </c>
      <c r="W32" s="76">
        <v>0.1</v>
      </c>
      <c r="X32" s="76" t="s">
        <v>179</v>
      </c>
      <c r="Y32" s="76" t="s">
        <v>179</v>
      </c>
      <c r="Z32" s="76" t="s">
        <v>179</v>
      </c>
      <c r="AA32" s="76" t="s">
        <v>179</v>
      </c>
      <c r="AB32" s="76" t="s">
        <v>179</v>
      </c>
      <c r="AC32" s="76" t="s">
        <v>179</v>
      </c>
      <c r="AD32" s="76" t="s">
        <v>179</v>
      </c>
      <c r="AE32" s="76" t="s">
        <v>179</v>
      </c>
      <c r="AF32" s="76" t="s">
        <v>179</v>
      </c>
      <c r="AG32" s="76" t="s">
        <v>179</v>
      </c>
      <c r="AH32" s="76">
        <v>2E-3</v>
      </c>
      <c r="AI32" s="76">
        <v>0.1</v>
      </c>
    </row>
    <row r="33" spans="1:35" x14ac:dyDescent="0.25">
      <c r="A33" s="55" t="s">
        <v>222</v>
      </c>
      <c r="B33" s="53" t="s">
        <v>223</v>
      </c>
      <c r="C33" s="76" t="s">
        <v>267</v>
      </c>
      <c r="D33" s="76" t="s">
        <v>267</v>
      </c>
      <c r="E33" s="76" t="s">
        <v>267</v>
      </c>
      <c r="F33" s="76" t="str">
        <f>IFERROR(('2100'!F33/'2200'!F33)*1000,"")</f>
        <v/>
      </c>
      <c r="G33" s="76" t="str">
        <f>IFERROR(('2100'!G33/'2200'!G33)*1000,"")</f>
        <v/>
      </c>
      <c r="H33" s="76" t="s">
        <v>267</v>
      </c>
      <c r="I33" s="76" t="s">
        <v>267</v>
      </c>
      <c r="J33" s="76" t="s">
        <v>267</v>
      </c>
      <c r="K33" s="76" t="s">
        <v>267</v>
      </c>
      <c r="L33" s="76" t="str">
        <f>IFERROR(('2100'!L33/'2200'!L33)*1000,"")</f>
        <v/>
      </c>
      <c r="N33" s="55" t="s">
        <v>222</v>
      </c>
      <c r="O33" s="53" t="s">
        <v>223</v>
      </c>
      <c r="P33" s="76" t="s">
        <v>267</v>
      </c>
      <c r="Q33" s="76" t="s">
        <v>267</v>
      </c>
      <c r="R33" s="76">
        <v>1E-3</v>
      </c>
      <c r="S33" s="76" t="s">
        <v>267</v>
      </c>
      <c r="T33" s="76" t="s">
        <v>267</v>
      </c>
      <c r="U33" s="76" t="s">
        <v>267</v>
      </c>
      <c r="V33" s="76">
        <v>1E-3</v>
      </c>
      <c r="W33" s="76">
        <v>0.1</v>
      </c>
      <c r="X33" s="76">
        <v>1E-3</v>
      </c>
      <c r="Y33" s="76">
        <v>0.1</v>
      </c>
      <c r="Z33" s="76" t="s">
        <v>267</v>
      </c>
      <c r="AA33" s="76" t="s">
        <v>267</v>
      </c>
      <c r="AB33" s="76" t="s">
        <v>267</v>
      </c>
      <c r="AC33" s="76" t="s">
        <v>267</v>
      </c>
      <c r="AD33" s="76" t="s">
        <v>267</v>
      </c>
      <c r="AE33" s="76" t="s">
        <v>267</v>
      </c>
      <c r="AF33" s="76" t="s">
        <v>267</v>
      </c>
      <c r="AG33" s="76" t="s">
        <v>267</v>
      </c>
      <c r="AH33" s="76">
        <v>2E-3</v>
      </c>
      <c r="AI33" s="76">
        <v>0.1</v>
      </c>
    </row>
    <row r="34" spans="1:35" x14ac:dyDescent="0.25">
      <c r="A34" s="55" t="s">
        <v>268</v>
      </c>
      <c r="B34" s="53" t="s">
        <v>225</v>
      </c>
      <c r="C34" s="76" t="s">
        <v>267</v>
      </c>
      <c r="D34" s="76" t="s">
        <v>267</v>
      </c>
      <c r="E34" s="76" t="s">
        <v>267</v>
      </c>
      <c r="F34" s="76" t="str">
        <f>IFERROR(('2100'!F34/'2200'!F34)*1000,"")</f>
        <v/>
      </c>
      <c r="G34" s="76" t="str">
        <f>IFERROR(('2100'!G34/'2200'!G34)*1000,"")</f>
        <v/>
      </c>
      <c r="H34" s="76" t="s">
        <v>267</v>
      </c>
      <c r="I34" s="76" t="s">
        <v>267</v>
      </c>
      <c r="J34" s="76" t="s">
        <v>267</v>
      </c>
      <c r="K34" s="76" t="s">
        <v>267</v>
      </c>
      <c r="L34" s="76" t="str">
        <f>IFERROR(('2100'!L34/'2200'!L34)*1000,"")</f>
        <v/>
      </c>
      <c r="N34" s="55" t="s">
        <v>268</v>
      </c>
      <c r="O34" s="53" t="s">
        <v>225</v>
      </c>
      <c r="P34" s="76" t="s">
        <v>267</v>
      </c>
      <c r="Q34" s="76" t="s">
        <v>267</v>
      </c>
      <c r="R34" s="76">
        <v>1E-3</v>
      </c>
      <c r="S34" s="76" t="s">
        <v>267</v>
      </c>
      <c r="T34" s="76" t="s">
        <v>267</v>
      </c>
      <c r="U34" s="76" t="s">
        <v>267</v>
      </c>
      <c r="V34" s="76">
        <v>1E-3</v>
      </c>
      <c r="W34" s="76">
        <v>0.1</v>
      </c>
      <c r="X34" s="76">
        <v>1E-3</v>
      </c>
      <c r="Y34" s="76">
        <v>0.1</v>
      </c>
      <c r="Z34" s="76" t="s">
        <v>267</v>
      </c>
      <c r="AA34" s="76" t="s">
        <v>267</v>
      </c>
      <c r="AB34" s="76" t="s">
        <v>267</v>
      </c>
      <c r="AC34" s="76" t="s">
        <v>267</v>
      </c>
      <c r="AD34" s="76" t="s">
        <v>267</v>
      </c>
      <c r="AE34" s="76" t="s">
        <v>267</v>
      </c>
      <c r="AF34" s="76" t="s">
        <v>267</v>
      </c>
      <c r="AG34" s="76" t="s">
        <v>267</v>
      </c>
      <c r="AH34" s="76">
        <v>2E-3</v>
      </c>
      <c r="AI34" s="76">
        <v>0.1</v>
      </c>
    </row>
    <row r="35" spans="1:35" x14ac:dyDescent="0.25">
      <c r="A35" s="55" t="s">
        <v>226</v>
      </c>
      <c r="B35" s="53" t="s">
        <v>227</v>
      </c>
      <c r="C35" s="76" t="s">
        <v>267</v>
      </c>
      <c r="D35" s="76" t="s">
        <v>267</v>
      </c>
      <c r="E35" s="76" t="s">
        <v>267</v>
      </c>
      <c r="F35" s="76" t="str">
        <f>IFERROR(('2100'!F35/'2200'!F35)*1000,"")</f>
        <v/>
      </c>
      <c r="G35" s="76" t="str">
        <f>IFERROR(('2100'!G35/'2200'!G35)*1000,"")</f>
        <v/>
      </c>
      <c r="H35" s="76" t="s">
        <v>267</v>
      </c>
      <c r="I35" s="76" t="s">
        <v>267</v>
      </c>
      <c r="J35" s="76" t="s">
        <v>267</v>
      </c>
      <c r="K35" s="76" t="s">
        <v>267</v>
      </c>
      <c r="L35" s="76" t="str">
        <f>IFERROR(('2100'!L35/'2200'!L35)*1000,"")</f>
        <v/>
      </c>
      <c r="N35" s="55" t="s">
        <v>226</v>
      </c>
      <c r="O35" s="53" t="s">
        <v>227</v>
      </c>
      <c r="P35" s="76" t="s">
        <v>267</v>
      </c>
      <c r="Q35" s="76" t="s">
        <v>267</v>
      </c>
      <c r="R35" s="76">
        <v>1E-3</v>
      </c>
      <c r="S35" s="76" t="s">
        <v>267</v>
      </c>
      <c r="T35" s="76" t="s">
        <v>267</v>
      </c>
      <c r="U35" s="76" t="s">
        <v>267</v>
      </c>
      <c r="V35" s="76">
        <v>1E-3</v>
      </c>
      <c r="W35" s="76">
        <v>0.1</v>
      </c>
      <c r="X35" s="76">
        <v>1E-3</v>
      </c>
      <c r="Y35" s="76">
        <v>0.1</v>
      </c>
      <c r="Z35" s="76" t="s">
        <v>267</v>
      </c>
      <c r="AA35" s="76" t="s">
        <v>267</v>
      </c>
      <c r="AB35" s="76" t="s">
        <v>267</v>
      </c>
      <c r="AC35" s="76" t="s">
        <v>267</v>
      </c>
      <c r="AD35" s="76" t="s">
        <v>267</v>
      </c>
      <c r="AE35" s="76" t="s">
        <v>267</v>
      </c>
      <c r="AF35" s="76" t="s">
        <v>267</v>
      </c>
      <c r="AG35" s="76" t="s">
        <v>267</v>
      </c>
      <c r="AH35" s="76">
        <v>2E-3</v>
      </c>
      <c r="AI35" s="76">
        <v>0.1</v>
      </c>
    </row>
    <row r="36" spans="1:35" x14ac:dyDescent="0.25">
      <c r="A36" s="55" t="s">
        <v>45</v>
      </c>
      <c r="B36" s="53" t="s">
        <v>228</v>
      </c>
      <c r="C36" s="76" t="str">
        <f>IFERROR(('2100'!C36/'2200'!C36)*1000,"")</f>
        <v/>
      </c>
      <c r="D36" s="76" t="str">
        <f>IFERROR(('2100'!D36/'2200'!D36)*1000,"")</f>
        <v/>
      </c>
      <c r="E36" s="76" t="str">
        <f>IFERROR(('2100'!E36/'2200'!E36)*1000,"")</f>
        <v/>
      </c>
      <c r="F36" s="76" t="str">
        <f>IFERROR(('2100'!F36/'2200'!F36)*1000,"")</f>
        <v/>
      </c>
      <c r="G36" s="76" t="str">
        <f>IFERROR(('2100'!G36/'2200'!G36)*1000,"")</f>
        <v/>
      </c>
      <c r="H36" s="76" t="str">
        <f>IFERROR(('2100'!H36/'2200'!H36)*1000,"")</f>
        <v/>
      </c>
      <c r="I36" s="76" t="str">
        <f>IFERROR(('2100'!I36/'2200'!I36)*1000,"")</f>
        <v/>
      </c>
      <c r="J36" s="76" t="str">
        <f>IFERROR(('2100'!J36/'2200'!J36)*1000,"")</f>
        <v/>
      </c>
      <c r="K36" s="76" t="str">
        <f>IFERROR(('2100'!K36/'2200'!K36)*1000,"")</f>
        <v/>
      </c>
      <c r="L36" s="76" t="str">
        <f>IFERROR(('2100'!L36/'2200'!L36)*1000,"")</f>
        <v/>
      </c>
      <c r="N36" s="55" t="s">
        <v>45</v>
      </c>
      <c r="O36" s="53" t="s">
        <v>228</v>
      </c>
      <c r="P36" s="76">
        <v>2E-3</v>
      </c>
      <c r="Q36" s="76">
        <v>0.1</v>
      </c>
      <c r="R36" s="76">
        <v>2E-3</v>
      </c>
      <c r="S36" s="76">
        <v>0.1</v>
      </c>
      <c r="T36" s="76">
        <v>2E-3</v>
      </c>
      <c r="U36" s="76">
        <v>0.1</v>
      </c>
      <c r="V36" s="76">
        <v>2E-3</v>
      </c>
      <c r="W36" s="76">
        <v>0.1</v>
      </c>
      <c r="X36" s="76">
        <v>2E-3</v>
      </c>
      <c r="Y36" s="76">
        <v>0.1</v>
      </c>
      <c r="Z36" s="76">
        <v>2E-3</v>
      </c>
      <c r="AA36" s="76">
        <v>0.1</v>
      </c>
      <c r="AB36" s="76">
        <v>2E-3</v>
      </c>
      <c r="AC36" s="76">
        <v>0.1</v>
      </c>
      <c r="AD36" s="76">
        <v>2E-3</v>
      </c>
      <c r="AE36" s="76">
        <v>0.1</v>
      </c>
      <c r="AF36" s="76">
        <v>2E-3</v>
      </c>
      <c r="AG36" s="76">
        <v>0.1</v>
      </c>
      <c r="AH36" s="76">
        <v>2E-3</v>
      </c>
      <c r="AI36" s="76">
        <v>0.1</v>
      </c>
    </row>
  </sheetData>
  <mergeCells count="34">
    <mergeCell ref="Q8:Q9"/>
    <mergeCell ref="X8:X9"/>
    <mergeCell ref="AH7:AH9"/>
    <mergeCell ref="R8:R9"/>
    <mergeCell ref="N6:N9"/>
    <mergeCell ref="O6:O9"/>
    <mergeCell ref="P6:AI6"/>
    <mergeCell ref="P7:S7"/>
    <mergeCell ref="U7:U9"/>
    <mergeCell ref="V7:Y7"/>
    <mergeCell ref="Z7:AG7"/>
    <mergeCell ref="AI7:AI9"/>
    <mergeCell ref="P8:P9"/>
    <mergeCell ref="T7:T9"/>
    <mergeCell ref="A6:A9"/>
    <mergeCell ref="B6:B9"/>
    <mergeCell ref="C6:L6"/>
    <mergeCell ref="C7:D7"/>
    <mergeCell ref="E7:E9"/>
    <mergeCell ref="F7:G7"/>
    <mergeCell ref="H7:K7"/>
    <mergeCell ref="L7:L9"/>
    <mergeCell ref="C8:C9"/>
    <mergeCell ref="D8:D9"/>
    <mergeCell ref="F8:F9"/>
    <mergeCell ref="G8:G9"/>
    <mergeCell ref="H8:I8"/>
    <mergeCell ref="J8:K8"/>
    <mergeCell ref="AD8:AG8"/>
    <mergeCell ref="W8:W9"/>
    <mergeCell ref="Y8:Y9"/>
    <mergeCell ref="S8:S9"/>
    <mergeCell ref="V8:V9"/>
    <mergeCell ref="Z8:AC8"/>
  </mergeCells>
  <conditionalFormatting sqref="C11:L36">
    <cfRule type="expression" dxfId="40" priority="16" stopIfTrue="1">
      <formula>AND((SUM(КолвоПроцедур,КоллективныеДозы)-MAX(КолвоПроцедур,КоллективныеДозы))=0,КоллективныеДозы&lt;&gt;КолвоПроцедур)</formula>
    </cfRule>
  </conditionalFormatting>
  <conditionalFormatting sqref="C11:L36">
    <cfRule type="containsBlanks" dxfId="39" priority="1" stopIfTrue="1">
      <formula>LEN(TRIM(C11))=0</formula>
    </cfRule>
  </conditionalFormatting>
  <conditionalFormatting sqref="D11:D36">
    <cfRule type="expression" dxfId="38" priority="17" stopIfTrue="1">
      <formula>OR($D11&lt;$R11,$D11&gt;$S11)</formula>
    </cfRule>
  </conditionalFormatting>
  <conditionalFormatting sqref="C11:C36">
    <cfRule type="expression" dxfId="37" priority="18" stopIfTrue="1">
      <formula>OR($C11&lt;$P11,$C11&gt;$Q11)</formula>
    </cfRule>
  </conditionalFormatting>
  <conditionalFormatting sqref="E11:E36">
    <cfRule type="expression" dxfId="36" priority="19" stopIfTrue="1">
      <formula>OR($E11&lt;$T11,$E11&gt;$U11)</formula>
    </cfRule>
  </conditionalFormatting>
  <conditionalFormatting sqref="F11:F36">
    <cfRule type="expression" dxfId="35" priority="20" stopIfTrue="1">
      <formula>OR($F11&lt;$V11,$F11&gt;$W11)</formula>
    </cfRule>
  </conditionalFormatting>
  <conditionalFormatting sqref="G11:G36">
    <cfRule type="expression" dxfId="34" priority="21" stopIfTrue="1">
      <formula>OR($G11&lt;$X11,$G11&gt;$Y11)</formula>
    </cfRule>
  </conditionalFormatting>
  <conditionalFormatting sqref="H11:H36">
    <cfRule type="expression" dxfId="33" priority="22" stopIfTrue="1">
      <formula>OR($H11&lt;$Z11,$H11&gt;$AA11)</formula>
    </cfRule>
  </conditionalFormatting>
  <conditionalFormatting sqref="I11:I36">
    <cfRule type="expression" dxfId="32" priority="23" stopIfTrue="1">
      <formula>OR($I11&lt;$AB11,$I11&gt;$AC11)</formula>
    </cfRule>
  </conditionalFormatting>
  <conditionalFormatting sqref="J11:J36">
    <cfRule type="expression" dxfId="31" priority="24" stopIfTrue="1">
      <formula>OR($J11&lt;$AD11,$J11&gt;$AE11)</formula>
    </cfRule>
  </conditionalFormatting>
  <conditionalFormatting sqref="K11:K36">
    <cfRule type="expression" dxfId="30" priority="25" stopIfTrue="1">
      <formula>OR($K11&lt;$AF11,$K11&gt;$AG11)</formula>
    </cfRule>
  </conditionalFormatting>
  <conditionalFormatting sqref="L11:L36">
    <cfRule type="expression" dxfId="29" priority="26" stopIfTrue="1">
      <formula>OR($L11&lt;$AH11,$L11&gt;$AI11)</formula>
    </cfRule>
  </conditionalFormatting>
  <pageMargins left="0.7" right="0.7" top="0.75" bottom="0.75" header="0.3" footer="0.3"/>
  <pageSetup paperSize="9" scale="48" firstPageNumber="2147483648" fitToHeight="0" orientation="portrait" horizontalDpi="200" verticalDpi="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6</vt:i4>
      </vt:variant>
    </vt:vector>
  </HeadingPairs>
  <TitlesOfParts>
    <vt:vector size="23" baseType="lpstr">
      <vt:lpstr>Указания по заполнению</vt:lpstr>
      <vt:lpstr>Титульный лист</vt:lpstr>
      <vt:lpstr>1100</vt:lpstr>
      <vt:lpstr>1200</vt:lpstr>
      <vt:lpstr>1300</vt:lpstr>
      <vt:lpstr>1400</vt:lpstr>
      <vt:lpstr>2100</vt:lpstr>
      <vt:lpstr>2200</vt:lpstr>
      <vt:lpstr>ср.дозы взр.</vt:lpstr>
      <vt:lpstr>2300</vt:lpstr>
      <vt:lpstr>2400</vt:lpstr>
      <vt:lpstr>ср.доза дети</vt:lpstr>
      <vt:lpstr>3200</vt:lpstr>
      <vt:lpstr>3100</vt:lpstr>
      <vt:lpstr>ср.дозы РНД взр</vt:lpstr>
      <vt:lpstr>ср.дозы РНД дети</vt:lpstr>
      <vt:lpstr>форма РГП</vt:lpstr>
      <vt:lpstr>КолвоПроцедур</vt:lpstr>
      <vt:lpstr>КолвоПроцедурДети</vt:lpstr>
      <vt:lpstr>КолвоПроцедурРНД</vt:lpstr>
      <vt:lpstr>КоллективныеДозы</vt:lpstr>
      <vt:lpstr>КоллективныеДозыДети</vt:lpstr>
      <vt:lpstr>КоллективныеДозыРНД</vt:lpstr>
    </vt:vector>
  </TitlesOfParts>
  <Company>garant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novichkov</dc:creator>
  <cp:lastModifiedBy>Лантух Зоя Александровна</cp:lastModifiedBy>
  <cp:revision>3</cp:revision>
  <cp:lastPrinted>2023-01-17T11:25:02Z</cp:lastPrinted>
  <dcterms:created xsi:type="dcterms:W3CDTF">2004-06-16T07:44:42Z</dcterms:created>
  <dcterms:modified xsi:type="dcterms:W3CDTF">2023-01-17T18:06:02Z</dcterms:modified>
</cp:coreProperties>
</file>